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EFAF1AC6-CD2E-411F-9EB2-E6EA974FA920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</externalReferences>
  <definedNames>
    <definedName name="_xlnm._FilterDatabase" localSheetId="13" hidden="1">' 1.1.10'!$A$7:$H$66</definedName>
    <definedName name="_xlnm._FilterDatabase" localSheetId="14" hidden="1">' 1.1.11'!$A$7:$M$66</definedName>
    <definedName name="_xlnm._FilterDatabase" localSheetId="1" hidden="1">'1.1.2'!$A$7:$C$34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9" l="1"/>
  <c r="C74" i="27" l="1"/>
  <c r="D74" i="27"/>
  <c r="E74" i="27"/>
  <c r="F74" i="27"/>
  <c r="G74" i="27"/>
  <c r="H74" i="27"/>
  <c r="I74" i="27"/>
  <c r="J74" i="27"/>
  <c r="K74" i="27"/>
  <c r="L74" i="27"/>
  <c r="B74" i="27"/>
  <c r="M72" i="27"/>
  <c r="G72" i="26"/>
  <c r="C74" i="26"/>
  <c r="D74" i="26"/>
  <c r="E74" i="26"/>
  <c r="F74" i="26"/>
  <c r="H74" i="26"/>
  <c r="B74" i="26"/>
  <c r="M71" i="27" l="1"/>
  <c r="G71" i="26"/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B38" i="31" l="1"/>
  <c r="C35" i="31" s="1"/>
  <c r="C30" i="1"/>
  <c r="C36" i="31" l="1"/>
  <c r="D15" i="20" l="1"/>
  <c r="M70" i="27" l="1"/>
  <c r="G69" i="26"/>
  <c r="G70" i="26"/>
  <c r="B22" i="4" l="1"/>
  <c r="M68" i="27" l="1"/>
  <c r="G68" i="26"/>
  <c r="M67" i="27" l="1"/>
  <c r="G67" i="26"/>
  <c r="B10" i="4" l="1"/>
  <c r="M65" i="27" l="1"/>
  <c r="G65" i="26"/>
  <c r="M69" i="27" l="1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D12" i="37"/>
  <c r="H7" i="37" s="1"/>
  <c r="C12" i="37"/>
  <c r="B12" i="37"/>
  <c r="F7" i="37" s="1"/>
  <c r="C13" i="36"/>
  <c r="B13" i="36"/>
  <c r="G7" i="37" l="1"/>
  <c r="H10" i="37"/>
  <c r="D11" i="36"/>
  <c r="D12" i="36"/>
  <c r="D9" i="36"/>
  <c r="D10" i="36"/>
  <c r="E11" i="36"/>
  <c r="E12" i="36"/>
  <c r="E9" i="36"/>
  <c r="E10" i="36"/>
  <c r="I10" i="37"/>
  <c r="I7" i="37"/>
  <c r="G9" i="37"/>
  <c r="I9" i="37"/>
  <c r="K12" i="37"/>
  <c r="J12" i="37"/>
  <c r="H9" i="37"/>
  <c r="F10" i="37"/>
  <c r="G10" i="37"/>
  <c r="F8" i="37"/>
  <c r="F12" i="37" s="1"/>
  <c r="F9" i="37"/>
  <c r="H8" i="37"/>
  <c r="I8" i="37"/>
  <c r="G12" i="37" l="1"/>
  <c r="I12" i="37"/>
  <c r="H12" i="37"/>
  <c r="E13" i="36"/>
  <c r="D13" i="36"/>
  <c r="M64" i="27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6" i="27"/>
  <c r="G66" i="26"/>
  <c r="G7" i="4" l="1"/>
  <c r="G61" i="26" l="1"/>
  <c r="G60" i="26" l="1"/>
  <c r="C24" i="1"/>
  <c r="M59" i="27"/>
  <c r="G59" i="26"/>
  <c r="B41" i="20" l="1"/>
  <c r="C8" i="3" l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C17" i="25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F9" i="25" l="1"/>
  <c r="M74" i="27"/>
  <c r="G74" i="26"/>
  <c r="D11" i="25"/>
  <c r="D13" i="3"/>
  <c r="C7" i="31"/>
  <c r="C38" i="31" s="1"/>
  <c r="C17" i="31"/>
  <c r="F15" i="25"/>
  <c r="F13" i="25"/>
  <c r="C15" i="3"/>
  <c r="D8" i="3" s="1"/>
  <c r="G40" i="7"/>
  <c r="D9" i="25"/>
  <c r="M41" i="14"/>
  <c r="M40" i="10"/>
  <c r="G40" i="11"/>
  <c r="M40" i="9"/>
  <c r="D10" i="3"/>
  <c r="D12" i="3"/>
  <c r="C16" i="31"/>
  <c r="C15" i="31"/>
  <c r="D15" i="25"/>
  <c r="C10" i="31"/>
  <c r="C11" i="31"/>
  <c r="G10" i="4"/>
  <c r="E11" i="4" s="1"/>
  <c r="M22" i="4"/>
  <c r="D11" i="1"/>
  <c r="D14" i="1"/>
  <c r="D12" i="1"/>
  <c r="D15" i="1"/>
  <c r="D13" i="19"/>
  <c r="C14" i="19" s="1"/>
  <c r="D41" i="16"/>
  <c r="C42" i="16" s="1"/>
  <c r="D41" i="15"/>
  <c r="C42" i="15" s="1"/>
  <c r="G40" i="29"/>
  <c r="C28" i="31"/>
  <c r="C20" i="31"/>
  <c r="C21" i="31"/>
  <c r="C12" i="31"/>
  <c r="C23" i="31"/>
  <c r="C9" i="31"/>
  <c r="C14" i="31"/>
  <c r="C8" i="31"/>
  <c r="C25" i="31"/>
  <c r="C32" i="31"/>
  <c r="C19" i="31"/>
  <c r="C27" i="31"/>
  <c r="C26" i="31"/>
  <c r="D41" i="21"/>
  <c r="B42" i="21" s="1"/>
  <c r="G41" i="12"/>
  <c r="C22" i="31"/>
  <c r="C34" i="31"/>
  <c r="C30" i="31"/>
  <c r="C31" i="31"/>
  <c r="C24" i="31"/>
  <c r="C13" i="31"/>
  <c r="C33" i="31"/>
  <c r="C18" i="31"/>
  <c r="C29" i="31"/>
  <c r="C17" i="1"/>
  <c r="D41" i="20"/>
  <c r="E23" i="4" l="1"/>
  <c r="C23" i="4"/>
  <c r="E41" i="29"/>
  <c r="C41" i="29"/>
  <c r="F41" i="29"/>
  <c r="D23" i="4"/>
  <c r="L23" i="4"/>
  <c r="J23" i="4"/>
  <c r="I23" i="4"/>
  <c r="G23" i="4"/>
  <c r="K23" i="4"/>
  <c r="F23" i="4"/>
  <c r="D11" i="4"/>
  <c r="M23" i="4"/>
  <c r="B11" i="4"/>
  <c r="G11" i="4"/>
  <c r="H11" i="4"/>
  <c r="F11" i="4"/>
  <c r="C11" i="4"/>
  <c r="B41" i="29"/>
  <c r="B14" i="19"/>
  <c r="D6" i="3"/>
  <c r="C42" i="20"/>
  <c r="B42" i="20"/>
  <c r="F17" i="25"/>
  <c r="D17" i="25"/>
  <c r="C42" i="21"/>
  <c r="D42" i="21" s="1"/>
  <c r="B42" i="16"/>
  <c r="D42" i="16" s="1"/>
  <c r="B42" i="15"/>
  <c r="D42" i="15" s="1"/>
  <c r="C34" i="1"/>
  <c r="D32" i="1" s="1"/>
  <c r="D30" i="1"/>
  <c r="D24" i="1"/>
  <c r="D10" i="1" l="1"/>
  <c r="D42" i="20"/>
  <c r="D17" i="1"/>
  <c r="D34" i="1" l="1"/>
</calcChain>
</file>

<file path=xl/sharedStrings.xml><?xml version="1.0" encoding="utf-8"?>
<sst xmlns="http://schemas.openxmlformats.org/spreadsheetml/2006/main" count="1090" uniqueCount="281">
  <si>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</si>
  <si>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</si>
  <si>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</si>
  <si>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</si>
  <si>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</si>
  <si>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</si>
  <si>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</si>
  <si>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</si>
  <si>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</si>
  <si>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</si>
  <si>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</si>
  <si>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</si>
  <si>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</si>
  <si>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</si>
  <si>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</si>
  <si>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</si>
  <si>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</si>
  <si>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</si>
  <si>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</si>
  <si>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</si>
  <si>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</si>
  <si>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</si>
  <si>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</si>
  <si>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</si>
  <si>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</si>
  <si>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</si>
  <si>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</si>
  <si>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</si>
  <si>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</si>
  <si>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</si>
  <si>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</si>
  <si>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</si>
  <si>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</si>
  <si>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</si>
  <si>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</si>
  <si>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</si>
  <si>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</si>
  <si>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</si>
  <si>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</si>
  <si>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</si>
  <si>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</si>
  <si>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</si>
  <si>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</si>
  <si>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</si>
  <si>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</si>
  <si>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</si>
  <si>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</si>
  <si>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</si>
  <si>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</si>
  <si>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</si>
  <si>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</si>
  <si>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</si>
  <si>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</si>
  <si>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</si>
  <si>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</si>
  <si>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</si>
  <si>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</si>
  <si>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</si>
  <si>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</si>
  <si>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</si>
  <si>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</si>
  <si>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</si>
  <si>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</si>
  <si>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</si>
  <si>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</si>
  <si>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</si>
  <si>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</si>
  <si>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</si>
  <si>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</si>
  <si>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</si>
  <si>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</si>
  <si>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</si>
  <si>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</si>
  <si>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</si>
  <si>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</si>
  <si>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</si>
  <si>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</si>
  <si>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</si>
  <si>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</si>
  <si>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</si>
  <si>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</si>
  <si>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</si>
  <si>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</si>
  <si>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</si>
  <si>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</si>
  <si>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</si>
  <si>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</si>
  <si>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</si>
  <si>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1.4. Producción</t>
  </si>
  <si>
    <t>En combinación con T-2</t>
  </si>
  <si>
    <t>En combinación con T-3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</si>
  <si>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</si>
  <si>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</si>
  <si>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</si>
  <si>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</si>
  <si>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</si>
  <si>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</si>
  <si>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</si>
  <si>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</si>
  <si>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</si>
  <si>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</si>
  <si>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</si>
  <si>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</si>
  <si>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</si>
  <si>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</si>
  <si>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</si>
  <si>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</si>
  <si>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</si>
  <si>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</si>
  <si>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</si>
  <si>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</si>
  <si>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</si>
  <si>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</si>
  <si>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</si>
  <si>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</si>
  <si>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</si>
  <si>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</si>
  <si>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</si>
  <si>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</si>
  <si>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</si>
  <si>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</si>
  <si>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</si>
  <si>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</si>
  <si>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</si>
  <si>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</si>
  <si>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</si>
  <si>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</si>
  <si>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</si>
  <si>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</si>
  <si>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</si>
  <si>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</si>
  <si>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</si>
  <si>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</si>
  <si>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</si>
  <si>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</si>
  <si>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</si>
  <si>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</si>
  <si>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</si>
  <si>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</si>
  <si>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</si>
  <si>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</si>
  <si>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</si>
  <si>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</si>
  <si>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</si>
  <si>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</si>
  <si>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</si>
  <si>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</si>
  <si>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</si>
  <si>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</si>
  <si>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</si>
  <si>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</si>
  <si>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</si>
  <si>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</si>
  <si>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</si>
  <si>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</si>
  <si>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</si>
  <si>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</si>
  <si>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</si>
  <si>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</si>
  <si>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</si>
  <si>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</si>
  <si>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</si>
  <si>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</si>
  <si>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</si>
  <si>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</si>
  <si>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</si>
  <si>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</si>
  <si>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</si>
  <si>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</si>
  <si>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</si>
  <si>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</si>
  <si>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</si>
  <si>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</si>
  <si>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</si>
  <si>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</si>
  <si>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</si>
  <si>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</si>
  <si>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</si>
  <si>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</si>
  <si>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</si>
  <si>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</si>
  <si>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</si>
  <si>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</si>
  <si>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</si>
  <si>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</si>
  <si>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</si>
  <si>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</si>
  <si>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</si>
  <si>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</si>
  <si>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</si>
  <si>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</si>
  <si>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</si>
  <si>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</si>
  <si>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</si>
  <si>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</si>
  <si>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</si>
  <si>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</si>
  <si>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</si>
  <si>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</si>
  <si>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</si>
  <si>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</si>
  <si>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</si>
  <si>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</si>
  <si>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</si>
  <si>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</si>
  <si>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</si>
  <si>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</si>
  <si>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</si>
  <si>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</si>
  <si>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</si>
  <si>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</si>
  <si>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</si>
  <si>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</si>
  <si>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</si>
  <si>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</si>
  <si>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</si>
  <si>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</si>
  <si>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</si>
  <si>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</si>
  <si>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</si>
  <si>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</si>
  <si>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</si>
  <si>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</si>
  <si>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</si>
  <si>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</si>
  <si>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</si>
  <si>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</si>
  <si>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</si>
  <si>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</si>
  <si>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</si>
  <si>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</si>
  <si>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</si>
  <si>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</si>
  <si>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</si>
  <si>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</si>
  <si>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</si>
  <si>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</si>
  <si>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</si>
  <si>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</si>
  <si>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</si>
  <si>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</si>
  <si>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</si>
  <si>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</si>
  <si>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</si>
  <si>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</si>
  <si>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</si>
  <si>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</si>
  <si>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</si>
  <si>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</si>
  <si>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</si>
  <si>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</si>
  <si>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</si>
  <si>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</si>
  <si>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</si>
  <si>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</si>
  <si>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</si>
  <si>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</si>
  <si>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</si>
  <si>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</si>
  <si>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</si>
  <si>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</si>
  <si>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</si>
  <si>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</si>
  <si>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</si>
  <si>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</si>
  <si>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</si>
  <si>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</si>
  <si>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</si>
  <si>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</si>
  <si>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</si>
  <si>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</si>
  <si>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</si>
  <si>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</si>
  <si>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</si>
  <si>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</si>
  <si>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</si>
  <si>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Híbrido</t>
  </si>
  <si>
    <t>Caja Seca</t>
  </si>
  <si>
    <t>Plataforma Encortinada</t>
  </si>
  <si>
    <t>Micro Empresa</t>
  </si>
  <si>
    <t>Tráfico Toneladas-km*
 (Millones)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</si>
</sst>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ill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/>
    <xf numFmtId="3" fontId="7" fillId="0" borderId="0" xfId="0" applyNumberFormat="1" applyFont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0" fontId="6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7" fillId="4" borderId="0" xfId="0" applyNumberFormat="1" applyFont="1" applyFill="1"/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3" fillId="6" borderId="0" xfId="1" applyFill="1"/>
    <xf numFmtId="3" fontId="9" fillId="5" borderId="3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2" fontId="7" fillId="0" borderId="0" xfId="0" applyNumberFormat="1" applyFont="1"/>
    <xf numFmtId="1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3" fontId="7" fillId="6" borderId="0" xfId="0" applyNumberFormat="1" applyFont="1" applyFill="1" applyAlignment="1">
      <alignment horizontal="center" vertical="center"/>
    </xf>
    <xf numFmtId="3" fontId="6" fillId="6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left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166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</cellXfs>
  <cellStyles count="8">
    <cellStyle name="40% - Énfasis3" xfId="1" builtinId="39"/>
    <cellStyle name="Énfasis3" xfId="2" builtinId="37"/>
    <cellStyle name="Millares 2" xfId="3" xr:uid="{00000000-0005-0000-0000-000002000000}"/>
    <cellStyle name="Millares 2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2024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50.384432168615291</c:v>
                </c:pt>
                <c:pt idx="1">
                  <c:v>49.570578124695309</c:v>
                </c:pt>
                <c:pt idx="2">
                  <c:v>4.4989706689398307E-2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2024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11545</c:v>
                </c:pt>
                <c:pt idx="1">
                  <c:v>15392</c:v>
                </c:pt>
                <c:pt idx="2">
                  <c:v>1428</c:v>
                </c:pt>
                <c:pt idx="3">
                  <c:v>1327</c:v>
                </c:pt>
                <c:pt idx="4">
                  <c:v>4816</c:v>
                </c:pt>
                <c:pt idx="5">
                  <c:v>20144</c:v>
                </c:pt>
                <c:pt idx="6">
                  <c:v>152497</c:v>
                </c:pt>
                <c:pt idx="7">
                  <c:v>19262</c:v>
                </c:pt>
                <c:pt idx="8">
                  <c:v>8729</c:v>
                </c:pt>
                <c:pt idx="9">
                  <c:v>7949</c:v>
                </c:pt>
                <c:pt idx="10">
                  <c:v>41176</c:v>
                </c:pt>
                <c:pt idx="11">
                  <c:v>44873</c:v>
                </c:pt>
                <c:pt idx="12">
                  <c:v>6481</c:v>
                </c:pt>
                <c:pt idx="13">
                  <c:v>21758</c:v>
                </c:pt>
                <c:pt idx="14">
                  <c:v>52461</c:v>
                </c:pt>
                <c:pt idx="15">
                  <c:v>16150</c:v>
                </c:pt>
                <c:pt idx="16">
                  <c:v>5757</c:v>
                </c:pt>
                <c:pt idx="17">
                  <c:v>1239</c:v>
                </c:pt>
                <c:pt idx="18">
                  <c:v>73347</c:v>
                </c:pt>
                <c:pt idx="19">
                  <c:v>3421</c:v>
                </c:pt>
                <c:pt idx="20">
                  <c:v>18817</c:v>
                </c:pt>
                <c:pt idx="21">
                  <c:v>16123</c:v>
                </c:pt>
                <c:pt idx="22">
                  <c:v>1264</c:v>
                </c:pt>
                <c:pt idx="23">
                  <c:v>13591</c:v>
                </c:pt>
                <c:pt idx="24">
                  <c:v>12788</c:v>
                </c:pt>
                <c:pt idx="25">
                  <c:v>12234</c:v>
                </c:pt>
                <c:pt idx="26">
                  <c:v>5753</c:v>
                </c:pt>
                <c:pt idx="27">
                  <c:v>32332</c:v>
                </c:pt>
                <c:pt idx="28">
                  <c:v>2686</c:v>
                </c:pt>
                <c:pt idx="29">
                  <c:v>23633</c:v>
                </c:pt>
                <c:pt idx="30">
                  <c:v>5585</c:v>
                </c:pt>
                <c:pt idx="31">
                  <c:v>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766</c:v>
                </c:pt>
                <c:pt idx="1">
                  <c:v>1053</c:v>
                </c:pt>
                <c:pt idx="2">
                  <c:v>76</c:v>
                </c:pt>
                <c:pt idx="3">
                  <c:v>74</c:v>
                </c:pt>
                <c:pt idx="4">
                  <c:v>135</c:v>
                </c:pt>
                <c:pt idx="5">
                  <c:v>286</c:v>
                </c:pt>
                <c:pt idx="6">
                  <c:v>24879</c:v>
                </c:pt>
                <c:pt idx="7">
                  <c:v>1435</c:v>
                </c:pt>
                <c:pt idx="8">
                  <c:v>524</c:v>
                </c:pt>
                <c:pt idx="9">
                  <c:v>151</c:v>
                </c:pt>
                <c:pt idx="10">
                  <c:v>5446</c:v>
                </c:pt>
                <c:pt idx="11">
                  <c:v>1523</c:v>
                </c:pt>
                <c:pt idx="12">
                  <c:v>211</c:v>
                </c:pt>
                <c:pt idx="13">
                  <c:v>948</c:v>
                </c:pt>
                <c:pt idx="14">
                  <c:v>2258</c:v>
                </c:pt>
                <c:pt idx="15">
                  <c:v>376</c:v>
                </c:pt>
                <c:pt idx="16">
                  <c:v>718</c:v>
                </c:pt>
                <c:pt idx="17">
                  <c:v>30</c:v>
                </c:pt>
                <c:pt idx="18">
                  <c:v>3927</c:v>
                </c:pt>
                <c:pt idx="19">
                  <c:v>101</c:v>
                </c:pt>
                <c:pt idx="20">
                  <c:v>1137</c:v>
                </c:pt>
                <c:pt idx="21">
                  <c:v>2054</c:v>
                </c:pt>
                <c:pt idx="22">
                  <c:v>116</c:v>
                </c:pt>
                <c:pt idx="23">
                  <c:v>1084</c:v>
                </c:pt>
                <c:pt idx="24">
                  <c:v>563</c:v>
                </c:pt>
                <c:pt idx="25">
                  <c:v>177</c:v>
                </c:pt>
                <c:pt idx="26">
                  <c:v>250</c:v>
                </c:pt>
                <c:pt idx="27">
                  <c:v>3175</c:v>
                </c:pt>
                <c:pt idx="28">
                  <c:v>224</c:v>
                </c:pt>
                <c:pt idx="29">
                  <c:v>848</c:v>
                </c:pt>
                <c:pt idx="30">
                  <c:v>219</c:v>
                </c:pt>
                <c:pt idx="3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314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45</c:v>
                </c:pt>
                <c:pt idx="5">
                  <c:v>73</c:v>
                </c:pt>
                <c:pt idx="6">
                  <c:v>1899</c:v>
                </c:pt>
                <c:pt idx="7">
                  <c:v>146</c:v>
                </c:pt>
                <c:pt idx="8">
                  <c:v>8</c:v>
                </c:pt>
                <c:pt idx="9">
                  <c:v>79</c:v>
                </c:pt>
                <c:pt idx="10">
                  <c:v>116</c:v>
                </c:pt>
                <c:pt idx="11">
                  <c:v>143</c:v>
                </c:pt>
                <c:pt idx="12">
                  <c:v>37</c:v>
                </c:pt>
                <c:pt idx="13">
                  <c:v>162</c:v>
                </c:pt>
                <c:pt idx="14">
                  <c:v>240</c:v>
                </c:pt>
                <c:pt idx="15">
                  <c:v>68</c:v>
                </c:pt>
                <c:pt idx="16">
                  <c:v>21</c:v>
                </c:pt>
                <c:pt idx="17">
                  <c:v>2</c:v>
                </c:pt>
                <c:pt idx="18">
                  <c:v>855</c:v>
                </c:pt>
                <c:pt idx="19">
                  <c:v>14</c:v>
                </c:pt>
                <c:pt idx="20">
                  <c:v>80</c:v>
                </c:pt>
                <c:pt idx="21">
                  <c:v>233</c:v>
                </c:pt>
                <c:pt idx="22">
                  <c:v>1</c:v>
                </c:pt>
                <c:pt idx="23">
                  <c:v>93</c:v>
                </c:pt>
                <c:pt idx="24">
                  <c:v>37</c:v>
                </c:pt>
                <c:pt idx="25">
                  <c:v>13</c:v>
                </c:pt>
                <c:pt idx="26">
                  <c:v>13</c:v>
                </c:pt>
                <c:pt idx="27">
                  <c:v>60</c:v>
                </c:pt>
                <c:pt idx="28">
                  <c:v>4</c:v>
                </c:pt>
                <c:pt idx="29">
                  <c:v>104</c:v>
                </c:pt>
                <c:pt idx="30">
                  <c:v>48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201</c:v>
                </c:pt>
                <c:pt idx="7">
                  <c:v>408</c:v>
                </c:pt>
                <c:pt idx="8">
                  <c:v>8</c:v>
                </c:pt>
                <c:pt idx="9">
                  <c:v>17</c:v>
                </c:pt>
                <c:pt idx="10">
                  <c:v>41</c:v>
                </c:pt>
                <c:pt idx="11">
                  <c:v>83</c:v>
                </c:pt>
                <c:pt idx="12">
                  <c:v>2</c:v>
                </c:pt>
                <c:pt idx="13">
                  <c:v>7</c:v>
                </c:pt>
                <c:pt idx="14">
                  <c:v>33</c:v>
                </c:pt>
                <c:pt idx="15">
                  <c:v>7</c:v>
                </c:pt>
                <c:pt idx="16">
                  <c:v>12</c:v>
                </c:pt>
                <c:pt idx="17">
                  <c:v>0</c:v>
                </c:pt>
                <c:pt idx="18">
                  <c:v>4643</c:v>
                </c:pt>
                <c:pt idx="19">
                  <c:v>0</c:v>
                </c:pt>
                <c:pt idx="20">
                  <c:v>40</c:v>
                </c:pt>
                <c:pt idx="21">
                  <c:v>247</c:v>
                </c:pt>
                <c:pt idx="22">
                  <c:v>0</c:v>
                </c:pt>
                <c:pt idx="23">
                  <c:v>95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84</c:v>
                </c:pt>
                <c:pt idx="28">
                  <c:v>3</c:v>
                </c:pt>
                <c:pt idx="29">
                  <c:v>15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29824"/>
        <c:axId val="440135312"/>
      </c:barChart>
      <c:catAx>
        <c:axId val="4401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5312"/>
        <c:crosses val="autoZero"/>
        <c:auto val="1"/>
        <c:lblAlgn val="ctr"/>
        <c:lblOffset val="100"/>
        <c:noMultiLvlLbl val="0"/>
      </c:catAx>
      <c:valAx>
        <c:axId val="44013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2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F6217E-5E52-4505-B23B-E40622905B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F-4992-BA9D-FC8DE6DE2D4D}"/>
                </c:ext>
              </c:extLst>
            </c:dLbl>
            <c:dLbl>
              <c:idx val="1"/>
              <c:layout>
                <c:manualLayout>
                  <c:x val="-5.8694225721784773E-2"/>
                  <c:y val="4.2466827063283759E-2"/>
                </c:manualLayout>
              </c:layout>
              <c:tx>
                <c:rich>
                  <a:bodyPr/>
                  <a:lstStyle/>
                  <a:p>
                    <a:fld id="{45420088-5471-414A-8224-7CAA79AD2B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80F-4992-BA9D-FC8DE6DE2D4D}"/>
                </c:ext>
              </c:extLst>
            </c:dLbl>
            <c:dLbl>
              <c:idx val="2"/>
              <c:layout>
                <c:manualLayout>
                  <c:x val="-5.6050962379702585E-2"/>
                  <c:y val="-8.2039224263633706E-3"/>
                </c:manualLayout>
              </c:layout>
              <c:tx>
                <c:rich>
                  <a:bodyPr/>
                  <a:lstStyle/>
                  <a:p>
                    <a:fld id="{8846B489-9E37-48BD-A86F-10CEB8FD2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F-4992-BA9D-FC8DE6DE2D4D}"/>
                </c:ext>
              </c:extLst>
            </c:dLbl>
            <c:dLbl>
              <c:idx val="3"/>
              <c:layout>
                <c:manualLayout>
                  <c:x val="9.2802274715660493E-2"/>
                  <c:y val="-2.0145815106445048E-2"/>
                </c:manualLayout>
              </c:layout>
              <c:tx>
                <c:rich>
                  <a:bodyPr/>
                  <a:lstStyle/>
                  <a:p>
                    <a:fld id="{CADF4227-5421-4D16-AC8E-CD4333BFE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0F-4992-BA9D-FC8DE6DE2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F-4992-BA9D-FC8DE6DE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Híbrido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90.894338610735602</c:v>
                </c:pt>
                <c:pt idx="1">
                  <c:v>7.5809095709242502</c:v>
                </c:pt>
                <c:pt idx="2">
                  <c:v>0.68268962295186197</c:v>
                </c:pt>
                <c:pt idx="3">
                  <c:v>0.83017490897932444</c:v>
                </c:pt>
                <c:pt idx="4">
                  <c:v>1.1887286408961355E-2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2024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1701</c:v>
                </c:pt>
                <c:pt idx="1">
                  <c:v>1936</c:v>
                </c:pt>
                <c:pt idx="2">
                  <c:v>127</c:v>
                </c:pt>
                <c:pt idx="3">
                  <c:v>245</c:v>
                </c:pt>
                <c:pt idx="4">
                  <c:v>808</c:v>
                </c:pt>
                <c:pt idx="5">
                  <c:v>1447</c:v>
                </c:pt>
                <c:pt idx="6">
                  <c:v>55716</c:v>
                </c:pt>
                <c:pt idx="7">
                  <c:v>3221</c:v>
                </c:pt>
                <c:pt idx="8">
                  <c:v>1022</c:v>
                </c:pt>
                <c:pt idx="9">
                  <c:v>496</c:v>
                </c:pt>
                <c:pt idx="10">
                  <c:v>12163</c:v>
                </c:pt>
                <c:pt idx="11">
                  <c:v>5909</c:v>
                </c:pt>
                <c:pt idx="12">
                  <c:v>930</c:v>
                </c:pt>
                <c:pt idx="13">
                  <c:v>2813</c:v>
                </c:pt>
                <c:pt idx="14">
                  <c:v>8332</c:v>
                </c:pt>
                <c:pt idx="15">
                  <c:v>1477</c:v>
                </c:pt>
                <c:pt idx="16">
                  <c:v>1969</c:v>
                </c:pt>
                <c:pt idx="17">
                  <c:v>95</c:v>
                </c:pt>
                <c:pt idx="18">
                  <c:v>13939</c:v>
                </c:pt>
                <c:pt idx="19">
                  <c:v>663</c:v>
                </c:pt>
                <c:pt idx="20">
                  <c:v>3887</c:v>
                </c:pt>
                <c:pt idx="21">
                  <c:v>3795</c:v>
                </c:pt>
                <c:pt idx="22">
                  <c:v>298</c:v>
                </c:pt>
                <c:pt idx="23">
                  <c:v>2156</c:v>
                </c:pt>
                <c:pt idx="24">
                  <c:v>1315</c:v>
                </c:pt>
                <c:pt idx="25">
                  <c:v>915</c:v>
                </c:pt>
                <c:pt idx="26">
                  <c:v>897</c:v>
                </c:pt>
                <c:pt idx="27">
                  <c:v>5036</c:v>
                </c:pt>
                <c:pt idx="28">
                  <c:v>580</c:v>
                </c:pt>
                <c:pt idx="29">
                  <c:v>2514</c:v>
                </c:pt>
                <c:pt idx="30">
                  <c:v>928</c:v>
                </c:pt>
                <c:pt idx="31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1909</c:v>
                </c:pt>
                <c:pt idx="1">
                  <c:v>721</c:v>
                </c:pt>
                <c:pt idx="2">
                  <c:v>205</c:v>
                </c:pt>
                <c:pt idx="3">
                  <c:v>294</c:v>
                </c:pt>
                <c:pt idx="4">
                  <c:v>974</c:v>
                </c:pt>
                <c:pt idx="5">
                  <c:v>800</c:v>
                </c:pt>
                <c:pt idx="6">
                  <c:v>31644</c:v>
                </c:pt>
                <c:pt idx="7">
                  <c:v>1423</c:v>
                </c:pt>
                <c:pt idx="8">
                  <c:v>738</c:v>
                </c:pt>
                <c:pt idx="9">
                  <c:v>564</c:v>
                </c:pt>
                <c:pt idx="10">
                  <c:v>7829</c:v>
                </c:pt>
                <c:pt idx="11">
                  <c:v>9269</c:v>
                </c:pt>
                <c:pt idx="12">
                  <c:v>982</c:v>
                </c:pt>
                <c:pt idx="13">
                  <c:v>4478</c:v>
                </c:pt>
                <c:pt idx="14">
                  <c:v>9997</c:v>
                </c:pt>
                <c:pt idx="15">
                  <c:v>3124</c:v>
                </c:pt>
                <c:pt idx="16">
                  <c:v>1543</c:v>
                </c:pt>
                <c:pt idx="17">
                  <c:v>589</c:v>
                </c:pt>
                <c:pt idx="18">
                  <c:v>6123</c:v>
                </c:pt>
                <c:pt idx="19">
                  <c:v>625</c:v>
                </c:pt>
                <c:pt idx="20">
                  <c:v>5272</c:v>
                </c:pt>
                <c:pt idx="21">
                  <c:v>2329</c:v>
                </c:pt>
                <c:pt idx="22">
                  <c:v>234</c:v>
                </c:pt>
                <c:pt idx="23">
                  <c:v>2104</c:v>
                </c:pt>
                <c:pt idx="24">
                  <c:v>2205</c:v>
                </c:pt>
                <c:pt idx="25">
                  <c:v>823</c:v>
                </c:pt>
                <c:pt idx="26">
                  <c:v>975</c:v>
                </c:pt>
                <c:pt idx="27">
                  <c:v>2299</c:v>
                </c:pt>
                <c:pt idx="28">
                  <c:v>670</c:v>
                </c:pt>
                <c:pt idx="29">
                  <c:v>3392</c:v>
                </c:pt>
                <c:pt idx="30">
                  <c:v>1323</c:v>
                </c:pt>
                <c:pt idx="31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106</c:v>
                </c:pt>
                <c:pt idx="1">
                  <c:v>147</c:v>
                </c:pt>
                <c:pt idx="2">
                  <c:v>3</c:v>
                </c:pt>
                <c:pt idx="3">
                  <c:v>12</c:v>
                </c:pt>
                <c:pt idx="4">
                  <c:v>16</c:v>
                </c:pt>
                <c:pt idx="5">
                  <c:v>99</c:v>
                </c:pt>
                <c:pt idx="6">
                  <c:v>1275</c:v>
                </c:pt>
                <c:pt idx="7">
                  <c:v>86</c:v>
                </c:pt>
                <c:pt idx="8">
                  <c:v>58</c:v>
                </c:pt>
                <c:pt idx="9">
                  <c:v>42</c:v>
                </c:pt>
                <c:pt idx="10">
                  <c:v>302</c:v>
                </c:pt>
                <c:pt idx="11">
                  <c:v>241</c:v>
                </c:pt>
                <c:pt idx="12">
                  <c:v>46</c:v>
                </c:pt>
                <c:pt idx="13">
                  <c:v>102</c:v>
                </c:pt>
                <c:pt idx="14">
                  <c:v>397</c:v>
                </c:pt>
                <c:pt idx="15">
                  <c:v>109</c:v>
                </c:pt>
                <c:pt idx="16">
                  <c:v>61</c:v>
                </c:pt>
                <c:pt idx="17">
                  <c:v>3</c:v>
                </c:pt>
                <c:pt idx="18">
                  <c:v>348</c:v>
                </c:pt>
                <c:pt idx="19">
                  <c:v>4</c:v>
                </c:pt>
                <c:pt idx="20">
                  <c:v>162</c:v>
                </c:pt>
                <c:pt idx="21">
                  <c:v>325</c:v>
                </c:pt>
                <c:pt idx="22">
                  <c:v>19</c:v>
                </c:pt>
                <c:pt idx="23">
                  <c:v>66</c:v>
                </c:pt>
                <c:pt idx="24">
                  <c:v>45</c:v>
                </c:pt>
                <c:pt idx="25">
                  <c:v>54</c:v>
                </c:pt>
                <c:pt idx="26">
                  <c:v>31</c:v>
                </c:pt>
                <c:pt idx="27">
                  <c:v>188</c:v>
                </c:pt>
                <c:pt idx="28">
                  <c:v>18</c:v>
                </c:pt>
                <c:pt idx="29">
                  <c:v>71</c:v>
                </c:pt>
                <c:pt idx="30">
                  <c:v>46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8785</c:v>
                </c:pt>
                <c:pt idx="1">
                  <c:v>13542</c:v>
                </c:pt>
                <c:pt idx="2">
                  <c:v>1166</c:v>
                </c:pt>
                <c:pt idx="3">
                  <c:v>826</c:v>
                </c:pt>
                <c:pt idx="4">
                  <c:v>3188</c:v>
                </c:pt>
                <c:pt idx="5">
                  <c:v>18125</c:v>
                </c:pt>
                <c:pt idx="6">
                  <c:v>90846</c:v>
                </c:pt>
                <c:pt idx="7">
                  <c:v>16489</c:v>
                </c:pt>
                <c:pt idx="8">
                  <c:v>7381</c:v>
                </c:pt>
                <c:pt idx="9">
                  <c:v>7085</c:v>
                </c:pt>
                <c:pt idx="10">
                  <c:v>26291</c:v>
                </c:pt>
                <c:pt idx="11">
                  <c:v>31196</c:v>
                </c:pt>
                <c:pt idx="12">
                  <c:v>4726</c:v>
                </c:pt>
                <c:pt idx="13">
                  <c:v>15474</c:v>
                </c:pt>
                <c:pt idx="14">
                  <c:v>35933</c:v>
                </c:pt>
                <c:pt idx="15">
                  <c:v>11736</c:v>
                </c:pt>
                <c:pt idx="16">
                  <c:v>2916</c:v>
                </c:pt>
                <c:pt idx="17">
                  <c:v>570</c:v>
                </c:pt>
                <c:pt idx="18">
                  <c:v>62318</c:v>
                </c:pt>
                <c:pt idx="19">
                  <c:v>2236</c:v>
                </c:pt>
                <c:pt idx="20">
                  <c:v>10708</c:v>
                </c:pt>
                <c:pt idx="21">
                  <c:v>12200</c:v>
                </c:pt>
                <c:pt idx="22">
                  <c:v>778</c:v>
                </c:pt>
                <c:pt idx="23">
                  <c:v>10521</c:v>
                </c:pt>
                <c:pt idx="24">
                  <c:v>9796</c:v>
                </c:pt>
                <c:pt idx="25">
                  <c:v>10628</c:v>
                </c:pt>
                <c:pt idx="26">
                  <c:v>4034</c:v>
                </c:pt>
                <c:pt idx="27">
                  <c:v>28066</c:v>
                </c:pt>
                <c:pt idx="28">
                  <c:v>1643</c:v>
                </c:pt>
                <c:pt idx="29">
                  <c:v>18525</c:v>
                </c:pt>
                <c:pt idx="30">
                  <c:v>3546</c:v>
                </c:pt>
                <c:pt idx="31">
                  <c:v>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146</c:v>
                </c:pt>
                <c:pt idx="1">
                  <c:v>127</c:v>
                </c:pt>
                <c:pt idx="2">
                  <c:v>5</c:v>
                </c:pt>
                <c:pt idx="3">
                  <c:v>26</c:v>
                </c:pt>
                <c:pt idx="4">
                  <c:v>16</c:v>
                </c:pt>
                <c:pt idx="5">
                  <c:v>35</c:v>
                </c:pt>
                <c:pt idx="6">
                  <c:v>51</c:v>
                </c:pt>
                <c:pt idx="7">
                  <c:v>32</c:v>
                </c:pt>
                <c:pt idx="8">
                  <c:v>70</c:v>
                </c:pt>
                <c:pt idx="9">
                  <c:v>9</c:v>
                </c:pt>
                <c:pt idx="10">
                  <c:v>197</c:v>
                </c:pt>
                <c:pt idx="11">
                  <c:v>29</c:v>
                </c:pt>
                <c:pt idx="12">
                  <c:v>47</c:v>
                </c:pt>
                <c:pt idx="13">
                  <c:v>8</c:v>
                </c:pt>
                <c:pt idx="14">
                  <c:v>334</c:v>
                </c:pt>
                <c:pt idx="15">
                  <c:v>155</c:v>
                </c:pt>
                <c:pt idx="16">
                  <c:v>19</c:v>
                </c:pt>
                <c:pt idx="17">
                  <c:v>14</c:v>
                </c:pt>
                <c:pt idx="18">
                  <c:v>46</c:v>
                </c:pt>
                <c:pt idx="19">
                  <c:v>8</c:v>
                </c:pt>
                <c:pt idx="20">
                  <c:v>45</c:v>
                </c:pt>
                <c:pt idx="21">
                  <c:v>8</c:v>
                </c:pt>
                <c:pt idx="22">
                  <c:v>53</c:v>
                </c:pt>
                <c:pt idx="23">
                  <c:v>16</c:v>
                </c:pt>
                <c:pt idx="24">
                  <c:v>29</c:v>
                </c:pt>
                <c:pt idx="25">
                  <c:v>9</c:v>
                </c:pt>
                <c:pt idx="26">
                  <c:v>95</c:v>
                </c:pt>
                <c:pt idx="27">
                  <c:v>62</c:v>
                </c:pt>
                <c:pt idx="28">
                  <c:v>6</c:v>
                </c:pt>
                <c:pt idx="29">
                  <c:v>98</c:v>
                </c:pt>
                <c:pt idx="30">
                  <c:v>11</c:v>
                </c:pt>
                <c:pt idx="3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425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12</c:v>
                </c:pt>
                <c:pt idx="11">
                  <c:v>22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79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3352"/>
        <c:axId val="440131000"/>
      </c:lineChart>
      <c:catAx>
        <c:axId val="44013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000"/>
        <c:crosses val="autoZero"/>
        <c:auto val="1"/>
        <c:lblAlgn val="ctr"/>
        <c:lblOffset val="100"/>
        <c:noMultiLvlLbl val="0"/>
      </c:catAx>
      <c:valAx>
        <c:axId val="44013100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3352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2024</a:t>
            </a:r>
          </a:p>
        </c:rich>
      </c:tx>
      <c:layout>
        <c:manualLayout>
          <c:xMode val="edge"/>
          <c:yMode val="edge"/>
          <c:x val="0.24672099879094125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1701</c:v>
                </c:pt>
                <c:pt idx="1">
                  <c:v>1936</c:v>
                </c:pt>
                <c:pt idx="2">
                  <c:v>127</c:v>
                </c:pt>
                <c:pt idx="3">
                  <c:v>245</c:v>
                </c:pt>
                <c:pt idx="4">
                  <c:v>808</c:v>
                </c:pt>
                <c:pt idx="5">
                  <c:v>1447</c:v>
                </c:pt>
                <c:pt idx="6">
                  <c:v>55716</c:v>
                </c:pt>
                <c:pt idx="7">
                  <c:v>3221</c:v>
                </c:pt>
                <c:pt idx="8">
                  <c:v>1022</c:v>
                </c:pt>
                <c:pt idx="9">
                  <c:v>496</c:v>
                </c:pt>
                <c:pt idx="10">
                  <c:v>12163</c:v>
                </c:pt>
                <c:pt idx="11">
                  <c:v>5909</c:v>
                </c:pt>
                <c:pt idx="12">
                  <c:v>930</c:v>
                </c:pt>
                <c:pt idx="13">
                  <c:v>2813</c:v>
                </c:pt>
                <c:pt idx="14">
                  <c:v>8332</c:v>
                </c:pt>
                <c:pt idx="15">
                  <c:v>1477</c:v>
                </c:pt>
                <c:pt idx="16">
                  <c:v>1969</c:v>
                </c:pt>
                <c:pt idx="17">
                  <c:v>95</c:v>
                </c:pt>
                <c:pt idx="18">
                  <c:v>13939</c:v>
                </c:pt>
                <c:pt idx="19">
                  <c:v>663</c:v>
                </c:pt>
                <c:pt idx="20">
                  <c:v>3887</c:v>
                </c:pt>
                <c:pt idx="21">
                  <c:v>3795</c:v>
                </c:pt>
                <c:pt idx="22">
                  <c:v>298</c:v>
                </c:pt>
                <c:pt idx="23">
                  <c:v>2156</c:v>
                </c:pt>
                <c:pt idx="24">
                  <c:v>1315</c:v>
                </c:pt>
                <c:pt idx="25">
                  <c:v>915</c:v>
                </c:pt>
                <c:pt idx="26">
                  <c:v>897</c:v>
                </c:pt>
                <c:pt idx="27">
                  <c:v>5036</c:v>
                </c:pt>
                <c:pt idx="28">
                  <c:v>580</c:v>
                </c:pt>
                <c:pt idx="29">
                  <c:v>2514</c:v>
                </c:pt>
                <c:pt idx="30">
                  <c:v>928</c:v>
                </c:pt>
                <c:pt idx="3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1909</c:v>
                </c:pt>
                <c:pt idx="1">
                  <c:v>721</c:v>
                </c:pt>
                <c:pt idx="2">
                  <c:v>205</c:v>
                </c:pt>
                <c:pt idx="3">
                  <c:v>294</c:v>
                </c:pt>
                <c:pt idx="4">
                  <c:v>974</c:v>
                </c:pt>
                <c:pt idx="5">
                  <c:v>800</c:v>
                </c:pt>
                <c:pt idx="6">
                  <c:v>31644</c:v>
                </c:pt>
                <c:pt idx="7">
                  <c:v>1423</c:v>
                </c:pt>
                <c:pt idx="8">
                  <c:v>738</c:v>
                </c:pt>
                <c:pt idx="9">
                  <c:v>564</c:v>
                </c:pt>
                <c:pt idx="10">
                  <c:v>7829</c:v>
                </c:pt>
                <c:pt idx="11">
                  <c:v>9269</c:v>
                </c:pt>
                <c:pt idx="12">
                  <c:v>982</c:v>
                </c:pt>
                <c:pt idx="13">
                  <c:v>4478</c:v>
                </c:pt>
                <c:pt idx="14">
                  <c:v>9997</c:v>
                </c:pt>
                <c:pt idx="15">
                  <c:v>3124</c:v>
                </c:pt>
                <c:pt idx="16">
                  <c:v>1543</c:v>
                </c:pt>
                <c:pt idx="17">
                  <c:v>589</c:v>
                </c:pt>
                <c:pt idx="18">
                  <c:v>6123</c:v>
                </c:pt>
                <c:pt idx="19">
                  <c:v>625</c:v>
                </c:pt>
                <c:pt idx="20">
                  <c:v>5272</c:v>
                </c:pt>
                <c:pt idx="21">
                  <c:v>2329</c:v>
                </c:pt>
                <c:pt idx="22">
                  <c:v>234</c:v>
                </c:pt>
                <c:pt idx="23">
                  <c:v>2104</c:v>
                </c:pt>
                <c:pt idx="24">
                  <c:v>2205</c:v>
                </c:pt>
                <c:pt idx="25">
                  <c:v>823</c:v>
                </c:pt>
                <c:pt idx="26">
                  <c:v>975</c:v>
                </c:pt>
                <c:pt idx="27">
                  <c:v>2299</c:v>
                </c:pt>
                <c:pt idx="28">
                  <c:v>670</c:v>
                </c:pt>
                <c:pt idx="29">
                  <c:v>3392</c:v>
                </c:pt>
                <c:pt idx="30">
                  <c:v>1323</c:v>
                </c:pt>
                <c:pt idx="31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106</c:v>
                </c:pt>
                <c:pt idx="1">
                  <c:v>147</c:v>
                </c:pt>
                <c:pt idx="2">
                  <c:v>3</c:v>
                </c:pt>
                <c:pt idx="3">
                  <c:v>12</c:v>
                </c:pt>
                <c:pt idx="4">
                  <c:v>16</c:v>
                </c:pt>
                <c:pt idx="5">
                  <c:v>99</c:v>
                </c:pt>
                <c:pt idx="6">
                  <c:v>1275</c:v>
                </c:pt>
                <c:pt idx="7">
                  <c:v>86</c:v>
                </c:pt>
                <c:pt idx="8">
                  <c:v>58</c:v>
                </c:pt>
                <c:pt idx="9">
                  <c:v>42</c:v>
                </c:pt>
                <c:pt idx="10">
                  <c:v>302</c:v>
                </c:pt>
                <c:pt idx="11">
                  <c:v>241</c:v>
                </c:pt>
                <c:pt idx="12">
                  <c:v>46</c:v>
                </c:pt>
                <c:pt idx="13">
                  <c:v>102</c:v>
                </c:pt>
                <c:pt idx="14">
                  <c:v>397</c:v>
                </c:pt>
                <c:pt idx="15">
                  <c:v>109</c:v>
                </c:pt>
                <c:pt idx="16">
                  <c:v>61</c:v>
                </c:pt>
                <c:pt idx="17">
                  <c:v>3</c:v>
                </c:pt>
                <c:pt idx="18">
                  <c:v>348</c:v>
                </c:pt>
                <c:pt idx="19">
                  <c:v>4</c:v>
                </c:pt>
                <c:pt idx="20">
                  <c:v>162</c:v>
                </c:pt>
                <c:pt idx="21">
                  <c:v>325</c:v>
                </c:pt>
                <c:pt idx="22">
                  <c:v>19</c:v>
                </c:pt>
                <c:pt idx="23">
                  <c:v>66</c:v>
                </c:pt>
                <c:pt idx="24">
                  <c:v>45</c:v>
                </c:pt>
                <c:pt idx="25">
                  <c:v>54</c:v>
                </c:pt>
                <c:pt idx="26">
                  <c:v>31</c:v>
                </c:pt>
                <c:pt idx="27">
                  <c:v>188</c:v>
                </c:pt>
                <c:pt idx="28">
                  <c:v>18</c:v>
                </c:pt>
                <c:pt idx="29">
                  <c:v>71</c:v>
                </c:pt>
                <c:pt idx="30">
                  <c:v>46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8785</c:v>
                </c:pt>
                <c:pt idx="1">
                  <c:v>13542</c:v>
                </c:pt>
                <c:pt idx="2">
                  <c:v>1166</c:v>
                </c:pt>
                <c:pt idx="3">
                  <c:v>826</c:v>
                </c:pt>
                <c:pt idx="4">
                  <c:v>3188</c:v>
                </c:pt>
                <c:pt idx="5">
                  <c:v>18125</c:v>
                </c:pt>
                <c:pt idx="6">
                  <c:v>90846</c:v>
                </c:pt>
                <c:pt idx="7">
                  <c:v>16489</c:v>
                </c:pt>
                <c:pt idx="8">
                  <c:v>7381</c:v>
                </c:pt>
                <c:pt idx="9">
                  <c:v>7085</c:v>
                </c:pt>
                <c:pt idx="10">
                  <c:v>26291</c:v>
                </c:pt>
                <c:pt idx="11">
                  <c:v>31196</c:v>
                </c:pt>
                <c:pt idx="12">
                  <c:v>4726</c:v>
                </c:pt>
                <c:pt idx="13">
                  <c:v>15474</c:v>
                </c:pt>
                <c:pt idx="14">
                  <c:v>35933</c:v>
                </c:pt>
                <c:pt idx="15">
                  <c:v>11736</c:v>
                </c:pt>
                <c:pt idx="16">
                  <c:v>2916</c:v>
                </c:pt>
                <c:pt idx="17">
                  <c:v>570</c:v>
                </c:pt>
                <c:pt idx="18">
                  <c:v>62318</c:v>
                </c:pt>
                <c:pt idx="19">
                  <c:v>2236</c:v>
                </c:pt>
                <c:pt idx="20">
                  <c:v>10708</c:v>
                </c:pt>
                <c:pt idx="21">
                  <c:v>12200</c:v>
                </c:pt>
                <c:pt idx="22">
                  <c:v>778</c:v>
                </c:pt>
                <c:pt idx="23">
                  <c:v>10521</c:v>
                </c:pt>
                <c:pt idx="24">
                  <c:v>9796</c:v>
                </c:pt>
                <c:pt idx="25">
                  <c:v>10628</c:v>
                </c:pt>
                <c:pt idx="26">
                  <c:v>4034</c:v>
                </c:pt>
                <c:pt idx="27">
                  <c:v>28066</c:v>
                </c:pt>
                <c:pt idx="28">
                  <c:v>1643</c:v>
                </c:pt>
                <c:pt idx="29">
                  <c:v>18525</c:v>
                </c:pt>
                <c:pt idx="30">
                  <c:v>3546</c:v>
                </c:pt>
                <c:pt idx="31">
                  <c:v>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146</c:v>
                </c:pt>
                <c:pt idx="1">
                  <c:v>127</c:v>
                </c:pt>
                <c:pt idx="2">
                  <c:v>5</c:v>
                </c:pt>
                <c:pt idx="3">
                  <c:v>26</c:v>
                </c:pt>
                <c:pt idx="4">
                  <c:v>16</c:v>
                </c:pt>
                <c:pt idx="5">
                  <c:v>35</c:v>
                </c:pt>
                <c:pt idx="6">
                  <c:v>51</c:v>
                </c:pt>
                <c:pt idx="7">
                  <c:v>32</c:v>
                </c:pt>
                <c:pt idx="8">
                  <c:v>70</c:v>
                </c:pt>
                <c:pt idx="9">
                  <c:v>9</c:v>
                </c:pt>
                <c:pt idx="10">
                  <c:v>197</c:v>
                </c:pt>
                <c:pt idx="11">
                  <c:v>29</c:v>
                </c:pt>
                <c:pt idx="12">
                  <c:v>47</c:v>
                </c:pt>
                <c:pt idx="13">
                  <c:v>8</c:v>
                </c:pt>
                <c:pt idx="14">
                  <c:v>334</c:v>
                </c:pt>
                <c:pt idx="15">
                  <c:v>155</c:v>
                </c:pt>
                <c:pt idx="16">
                  <c:v>19</c:v>
                </c:pt>
                <c:pt idx="17">
                  <c:v>14</c:v>
                </c:pt>
                <c:pt idx="18">
                  <c:v>46</c:v>
                </c:pt>
                <c:pt idx="19">
                  <c:v>8</c:v>
                </c:pt>
                <c:pt idx="20">
                  <c:v>45</c:v>
                </c:pt>
                <c:pt idx="21">
                  <c:v>8</c:v>
                </c:pt>
                <c:pt idx="22">
                  <c:v>53</c:v>
                </c:pt>
                <c:pt idx="23">
                  <c:v>16</c:v>
                </c:pt>
                <c:pt idx="24">
                  <c:v>29</c:v>
                </c:pt>
                <c:pt idx="25">
                  <c:v>9</c:v>
                </c:pt>
                <c:pt idx="26">
                  <c:v>95</c:v>
                </c:pt>
                <c:pt idx="27">
                  <c:v>62</c:v>
                </c:pt>
                <c:pt idx="28">
                  <c:v>6</c:v>
                </c:pt>
                <c:pt idx="29">
                  <c:v>98</c:v>
                </c:pt>
                <c:pt idx="30">
                  <c:v>11</c:v>
                </c:pt>
                <c:pt idx="3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425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12</c:v>
                </c:pt>
                <c:pt idx="11">
                  <c:v>22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79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32568"/>
        <c:axId val="440131392"/>
      </c:barChart>
      <c:catAx>
        <c:axId val="4401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392"/>
        <c:crosses val="autoZero"/>
        <c:auto val="1"/>
        <c:lblAlgn val="ctr"/>
        <c:lblOffset val="100"/>
        <c:noMultiLvlLbl val="0"/>
      </c:catAx>
      <c:valAx>
        <c:axId val="4401313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1867170069087898"/>
          <c:y val="2.27757887984964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1508</c:v>
                </c:pt>
                <c:pt idx="1">
                  <c:v>1790</c:v>
                </c:pt>
                <c:pt idx="2">
                  <c:v>102</c:v>
                </c:pt>
                <c:pt idx="3">
                  <c:v>194</c:v>
                </c:pt>
                <c:pt idx="4">
                  <c:v>742</c:v>
                </c:pt>
                <c:pt idx="5">
                  <c:v>1203</c:v>
                </c:pt>
                <c:pt idx="6">
                  <c:v>46512</c:v>
                </c:pt>
                <c:pt idx="7">
                  <c:v>2963</c:v>
                </c:pt>
                <c:pt idx="8">
                  <c:v>919</c:v>
                </c:pt>
                <c:pt idx="9">
                  <c:v>426</c:v>
                </c:pt>
                <c:pt idx="10">
                  <c:v>10829</c:v>
                </c:pt>
                <c:pt idx="11">
                  <c:v>5638</c:v>
                </c:pt>
                <c:pt idx="12">
                  <c:v>894</c:v>
                </c:pt>
                <c:pt idx="13">
                  <c:v>2533</c:v>
                </c:pt>
                <c:pt idx="14">
                  <c:v>7502</c:v>
                </c:pt>
                <c:pt idx="15">
                  <c:v>1423</c:v>
                </c:pt>
                <c:pt idx="16">
                  <c:v>1942</c:v>
                </c:pt>
                <c:pt idx="17">
                  <c:v>86</c:v>
                </c:pt>
                <c:pt idx="18">
                  <c:v>12574</c:v>
                </c:pt>
                <c:pt idx="19">
                  <c:v>608</c:v>
                </c:pt>
                <c:pt idx="20">
                  <c:v>3632</c:v>
                </c:pt>
                <c:pt idx="21">
                  <c:v>3545</c:v>
                </c:pt>
                <c:pt idx="22">
                  <c:v>282</c:v>
                </c:pt>
                <c:pt idx="23">
                  <c:v>2012</c:v>
                </c:pt>
                <c:pt idx="24">
                  <c:v>1203</c:v>
                </c:pt>
                <c:pt idx="25">
                  <c:v>827</c:v>
                </c:pt>
                <c:pt idx="26">
                  <c:v>623</c:v>
                </c:pt>
                <c:pt idx="27">
                  <c:v>4370</c:v>
                </c:pt>
                <c:pt idx="28">
                  <c:v>539</c:v>
                </c:pt>
                <c:pt idx="29">
                  <c:v>2124</c:v>
                </c:pt>
                <c:pt idx="30">
                  <c:v>836</c:v>
                </c:pt>
                <c:pt idx="3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1467</c:v>
                </c:pt>
                <c:pt idx="1">
                  <c:v>619</c:v>
                </c:pt>
                <c:pt idx="2">
                  <c:v>176</c:v>
                </c:pt>
                <c:pt idx="3">
                  <c:v>244</c:v>
                </c:pt>
                <c:pt idx="4">
                  <c:v>930</c:v>
                </c:pt>
                <c:pt idx="5">
                  <c:v>659</c:v>
                </c:pt>
                <c:pt idx="6">
                  <c:v>27491</c:v>
                </c:pt>
                <c:pt idx="7">
                  <c:v>1179</c:v>
                </c:pt>
                <c:pt idx="8">
                  <c:v>705</c:v>
                </c:pt>
                <c:pt idx="9">
                  <c:v>501</c:v>
                </c:pt>
                <c:pt idx="10">
                  <c:v>7297</c:v>
                </c:pt>
                <c:pt idx="11">
                  <c:v>8800</c:v>
                </c:pt>
                <c:pt idx="12">
                  <c:v>906</c:v>
                </c:pt>
                <c:pt idx="13">
                  <c:v>4299</c:v>
                </c:pt>
                <c:pt idx="14">
                  <c:v>9332</c:v>
                </c:pt>
                <c:pt idx="15">
                  <c:v>3040</c:v>
                </c:pt>
                <c:pt idx="16">
                  <c:v>1508</c:v>
                </c:pt>
                <c:pt idx="17">
                  <c:v>574</c:v>
                </c:pt>
                <c:pt idx="18">
                  <c:v>4110</c:v>
                </c:pt>
                <c:pt idx="19">
                  <c:v>596</c:v>
                </c:pt>
                <c:pt idx="20">
                  <c:v>4907</c:v>
                </c:pt>
                <c:pt idx="21">
                  <c:v>2116</c:v>
                </c:pt>
                <c:pt idx="22">
                  <c:v>164</c:v>
                </c:pt>
                <c:pt idx="23">
                  <c:v>1984</c:v>
                </c:pt>
                <c:pt idx="24">
                  <c:v>1872</c:v>
                </c:pt>
                <c:pt idx="25">
                  <c:v>657</c:v>
                </c:pt>
                <c:pt idx="26">
                  <c:v>750</c:v>
                </c:pt>
                <c:pt idx="27">
                  <c:v>1978</c:v>
                </c:pt>
                <c:pt idx="28">
                  <c:v>650</c:v>
                </c:pt>
                <c:pt idx="29">
                  <c:v>3104</c:v>
                </c:pt>
                <c:pt idx="30">
                  <c:v>1201</c:v>
                </c:pt>
                <c:pt idx="31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79</c:v>
                </c:pt>
                <c:pt idx="1">
                  <c:v>141</c:v>
                </c:pt>
                <c:pt idx="2">
                  <c:v>3</c:v>
                </c:pt>
                <c:pt idx="3">
                  <c:v>12</c:v>
                </c:pt>
                <c:pt idx="4">
                  <c:v>14</c:v>
                </c:pt>
                <c:pt idx="5">
                  <c:v>94</c:v>
                </c:pt>
                <c:pt idx="6">
                  <c:v>1188</c:v>
                </c:pt>
                <c:pt idx="7">
                  <c:v>76</c:v>
                </c:pt>
                <c:pt idx="8">
                  <c:v>55</c:v>
                </c:pt>
                <c:pt idx="9">
                  <c:v>41</c:v>
                </c:pt>
                <c:pt idx="10">
                  <c:v>289</c:v>
                </c:pt>
                <c:pt idx="11">
                  <c:v>235</c:v>
                </c:pt>
                <c:pt idx="12">
                  <c:v>46</c:v>
                </c:pt>
                <c:pt idx="13">
                  <c:v>93</c:v>
                </c:pt>
                <c:pt idx="14">
                  <c:v>374</c:v>
                </c:pt>
                <c:pt idx="15">
                  <c:v>106</c:v>
                </c:pt>
                <c:pt idx="16">
                  <c:v>46</c:v>
                </c:pt>
                <c:pt idx="17">
                  <c:v>3</c:v>
                </c:pt>
                <c:pt idx="18">
                  <c:v>316</c:v>
                </c:pt>
                <c:pt idx="19">
                  <c:v>4</c:v>
                </c:pt>
                <c:pt idx="20">
                  <c:v>120</c:v>
                </c:pt>
                <c:pt idx="21">
                  <c:v>322</c:v>
                </c:pt>
                <c:pt idx="22">
                  <c:v>18</c:v>
                </c:pt>
                <c:pt idx="23">
                  <c:v>57</c:v>
                </c:pt>
                <c:pt idx="24">
                  <c:v>42</c:v>
                </c:pt>
                <c:pt idx="25">
                  <c:v>50</c:v>
                </c:pt>
                <c:pt idx="26">
                  <c:v>15</c:v>
                </c:pt>
                <c:pt idx="27">
                  <c:v>179</c:v>
                </c:pt>
                <c:pt idx="28">
                  <c:v>18</c:v>
                </c:pt>
                <c:pt idx="29">
                  <c:v>54</c:v>
                </c:pt>
                <c:pt idx="30">
                  <c:v>45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7542</c:v>
                </c:pt>
                <c:pt idx="1">
                  <c:v>12758</c:v>
                </c:pt>
                <c:pt idx="2">
                  <c:v>929</c:v>
                </c:pt>
                <c:pt idx="3">
                  <c:v>562</c:v>
                </c:pt>
                <c:pt idx="4">
                  <c:v>2855</c:v>
                </c:pt>
                <c:pt idx="5">
                  <c:v>14926</c:v>
                </c:pt>
                <c:pt idx="6">
                  <c:v>80616</c:v>
                </c:pt>
                <c:pt idx="7">
                  <c:v>13062</c:v>
                </c:pt>
                <c:pt idx="8">
                  <c:v>6180</c:v>
                </c:pt>
                <c:pt idx="9">
                  <c:v>5825</c:v>
                </c:pt>
                <c:pt idx="10">
                  <c:v>23322</c:v>
                </c:pt>
                <c:pt idx="11">
                  <c:v>26910</c:v>
                </c:pt>
                <c:pt idx="12">
                  <c:v>4367</c:v>
                </c:pt>
                <c:pt idx="13">
                  <c:v>13515</c:v>
                </c:pt>
                <c:pt idx="14">
                  <c:v>32286</c:v>
                </c:pt>
                <c:pt idx="15">
                  <c:v>11154</c:v>
                </c:pt>
                <c:pt idx="16">
                  <c:v>2795</c:v>
                </c:pt>
                <c:pt idx="17">
                  <c:v>507</c:v>
                </c:pt>
                <c:pt idx="18">
                  <c:v>48412</c:v>
                </c:pt>
                <c:pt idx="19">
                  <c:v>1896</c:v>
                </c:pt>
                <c:pt idx="20">
                  <c:v>10035</c:v>
                </c:pt>
                <c:pt idx="21">
                  <c:v>10731</c:v>
                </c:pt>
                <c:pt idx="22">
                  <c:v>686</c:v>
                </c:pt>
                <c:pt idx="23">
                  <c:v>9108</c:v>
                </c:pt>
                <c:pt idx="24">
                  <c:v>8967</c:v>
                </c:pt>
                <c:pt idx="25">
                  <c:v>9290</c:v>
                </c:pt>
                <c:pt idx="26">
                  <c:v>2136</c:v>
                </c:pt>
                <c:pt idx="27">
                  <c:v>20113</c:v>
                </c:pt>
                <c:pt idx="28">
                  <c:v>1602</c:v>
                </c:pt>
                <c:pt idx="29">
                  <c:v>13560</c:v>
                </c:pt>
                <c:pt idx="30">
                  <c:v>2939</c:v>
                </c:pt>
                <c:pt idx="31">
                  <c:v>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128</c:v>
                </c:pt>
                <c:pt idx="1">
                  <c:v>106</c:v>
                </c:pt>
                <c:pt idx="2">
                  <c:v>1</c:v>
                </c:pt>
                <c:pt idx="3">
                  <c:v>19</c:v>
                </c:pt>
                <c:pt idx="4">
                  <c:v>9</c:v>
                </c:pt>
                <c:pt idx="5">
                  <c:v>4</c:v>
                </c:pt>
                <c:pt idx="6">
                  <c:v>33</c:v>
                </c:pt>
                <c:pt idx="7">
                  <c:v>5</c:v>
                </c:pt>
                <c:pt idx="8">
                  <c:v>55</c:v>
                </c:pt>
                <c:pt idx="9">
                  <c:v>7</c:v>
                </c:pt>
                <c:pt idx="10">
                  <c:v>107</c:v>
                </c:pt>
                <c:pt idx="11">
                  <c:v>19</c:v>
                </c:pt>
                <c:pt idx="12">
                  <c:v>30</c:v>
                </c:pt>
                <c:pt idx="13">
                  <c:v>6</c:v>
                </c:pt>
                <c:pt idx="14">
                  <c:v>63</c:v>
                </c:pt>
                <c:pt idx="15">
                  <c:v>101</c:v>
                </c:pt>
                <c:pt idx="16">
                  <c:v>13</c:v>
                </c:pt>
                <c:pt idx="17">
                  <c:v>3</c:v>
                </c:pt>
                <c:pt idx="18">
                  <c:v>22</c:v>
                </c:pt>
                <c:pt idx="19">
                  <c:v>2</c:v>
                </c:pt>
                <c:pt idx="20">
                  <c:v>32</c:v>
                </c:pt>
                <c:pt idx="21">
                  <c:v>6</c:v>
                </c:pt>
                <c:pt idx="22">
                  <c:v>49</c:v>
                </c:pt>
                <c:pt idx="23">
                  <c:v>9</c:v>
                </c:pt>
                <c:pt idx="24">
                  <c:v>14</c:v>
                </c:pt>
                <c:pt idx="25">
                  <c:v>4</c:v>
                </c:pt>
                <c:pt idx="26">
                  <c:v>30</c:v>
                </c:pt>
                <c:pt idx="27">
                  <c:v>19</c:v>
                </c:pt>
                <c:pt idx="28">
                  <c:v>1</c:v>
                </c:pt>
                <c:pt idx="29">
                  <c:v>25</c:v>
                </c:pt>
                <c:pt idx="30">
                  <c:v>5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2176"/>
        <c:axId val="440944192"/>
      </c:lineChart>
      <c:catAx>
        <c:axId val="44013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4192"/>
        <c:crosses val="autoZero"/>
        <c:auto val="1"/>
        <c:lblAlgn val="ctr"/>
        <c:lblOffset val="100"/>
        <c:noMultiLvlLbl val="0"/>
      </c:catAx>
      <c:valAx>
        <c:axId val="4409441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1508</c:v>
                </c:pt>
                <c:pt idx="1">
                  <c:v>1790</c:v>
                </c:pt>
                <c:pt idx="2">
                  <c:v>102</c:v>
                </c:pt>
                <c:pt idx="3">
                  <c:v>194</c:v>
                </c:pt>
                <c:pt idx="4">
                  <c:v>742</c:v>
                </c:pt>
                <c:pt idx="5">
                  <c:v>1203</c:v>
                </c:pt>
                <c:pt idx="6">
                  <c:v>46512</c:v>
                </c:pt>
                <c:pt idx="7">
                  <c:v>2963</c:v>
                </c:pt>
                <c:pt idx="8">
                  <c:v>919</c:v>
                </c:pt>
                <c:pt idx="9">
                  <c:v>426</c:v>
                </c:pt>
                <c:pt idx="10">
                  <c:v>10829</c:v>
                </c:pt>
                <c:pt idx="11">
                  <c:v>5638</c:v>
                </c:pt>
                <c:pt idx="12">
                  <c:v>894</c:v>
                </c:pt>
                <c:pt idx="13">
                  <c:v>2533</c:v>
                </c:pt>
                <c:pt idx="14">
                  <c:v>7502</c:v>
                </c:pt>
                <c:pt idx="15">
                  <c:v>1423</c:v>
                </c:pt>
                <c:pt idx="16">
                  <c:v>1942</c:v>
                </c:pt>
                <c:pt idx="17">
                  <c:v>86</c:v>
                </c:pt>
                <c:pt idx="18">
                  <c:v>12574</c:v>
                </c:pt>
                <c:pt idx="19">
                  <c:v>608</c:v>
                </c:pt>
                <c:pt idx="20">
                  <c:v>3632</c:v>
                </c:pt>
                <c:pt idx="21">
                  <c:v>3545</c:v>
                </c:pt>
                <c:pt idx="22">
                  <c:v>282</c:v>
                </c:pt>
                <c:pt idx="23">
                  <c:v>2012</c:v>
                </c:pt>
                <c:pt idx="24">
                  <c:v>1203</c:v>
                </c:pt>
                <c:pt idx="25">
                  <c:v>827</c:v>
                </c:pt>
                <c:pt idx="26">
                  <c:v>623</c:v>
                </c:pt>
                <c:pt idx="27">
                  <c:v>4370</c:v>
                </c:pt>
                <c:pt idx="28">
                  <c:v>539</c:v>
                </c:pt>
                <c:pt idx="29">
                  <c:v>2124</c:v>
                </c:pt>
                <c:pt idx="30">
                  <c:v>836</c:v>
                </c:pt>
                <c:pt idx="31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1467</c:v>
                </c:pt>
                <c:pt idx="1">
                  <c:v>619</c:v>
                </c:pt>
                <c:pt idx="2">
                  <c:v>176</c:v>
                </c:pt>
                <c:pt idx="3">
                  <c:v>244</c:v>
                </c:pt>
                <c:pt idx="4">
                  <c:v>930</c:v>
                </c:pt>
                <c:pt idx="5">
                  <c:v>659</c:v>
                </c:pt>
                <c:pt idx="6">
                  <c:v>27491</c:v>
                </c:pt>
                <c:pt idx="7">
                  <c:v>1179</c:v>
                </c:pt>
                <c:pt idx="8">
                  <c:v>705</c:v>
                </c:pt>
                <c:pt idx="9">
                  <c:v>501</c:v>
                </c:pt>
                <c:pt idx="10">
                  <c:v>7297</c:v>
                </c:pt>
                <c:pt idx="11">
                  <c:v>8800</c:v>
                </c:pt>
                <c:pt idx="12">
                  <c:v>906</c:v>
                </c:pt>
                <c:pt idx="13">
                  <c:v>4299</c:v>
                </c:pt>
                <c:pt idx="14">
                  <c:v>9332</c:v>
                </c:pt>
                <c:pt idx="15">
                  <c:v>3040</c:v>
                </c:pt>
                <c:pt idx="16">
                  <c:v>1508</c:v>
                </c:pt>
                <c:pt idx="17">
                  <c:v>574</c:v>
                </c:pt>
                <c:pt idx="18">
                  <c:v>4110</c:v>
                </c:pt>
                <c:pt idx="19">
                  <c:v>596</c:v>
                </c:pt>
                <c:pt idx="20">
                  <c:v>4907</c:v>
                </c:pt>
                <c:pt idx="21">
                  <c:v>2116</c:v>
                </c:pt>
                <c:pt idx="22">
                  <c:v>164</c:v>
                </c:pt>
                <c:pt idx="23">
                  <c:v>1984</c:v>
                </c:pt>
                <c:pt idx="24">
                  <c:v>1872</c:v>
                </c:pt>
                <c:pt idx="25">
                  <c:v>657</c:v>
                </c:pt>
                <c:pt idx="26">
                  <c:v>750</c:v>
                </c:pt>
                <c:pt idx="27">
                  <c:v>1978</c:v>
                </c:pt>
                <c:pt idx="28">
                  <c:v>650</c:v>
                </c:pt>
                <c:pt idx="29">
                  <c:v>3104</c:v>
                </c:pt>
                <c:pt idx="30">
                  <c:v>1201</c:v>
                </c:pt>
                <c:pt idx="31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79</c:v>
                </c:pt>
                <c:pt idx="1">
                  <c:v>141</c:v>
                </c:pt>
                <c:pt idx="2">
                  <c:v>3</c:v>
                </c:pt>
                <c:pt idx="3">
                  <c:v>12</c:v>
                </c:pt>
                <c:pt idx="4">
                  <c:v>14</c:v>
                </c:pt>
                <c:pt idx="5">
                  <c:v>94</c:v>
                </c:pt>
                <c:pt idx="6">
                  <c:v>1188</c:v>
                </c:pt>
                <c:pt idx="7">
                  <c:v>76</c:v>
                </c:pt>
                <c:pt idx="8">
                  <c:v>55</c:v>
                </c:pt>
                <c:pt idx="9">
                  <c:v>41</c:v>
                </c:pt>
                <c:pt idx="10">
                  <c:v>289</c:v>
                </c:pt>
                <c:pt idx="11">
                  <c:v>235</c:v>
                </c:pt>
                <c:pt idx="12">
                  <c:v>46</c:v>
                </c:pt>
                <c:pt idx="13">
                  <c:v>93</c:v>
                </c:pt>
                <c:pt idx="14">
                  <c:v>374</c:v>
                </c:pt>
                <c:pt idx="15">
                  <c:v>106</c:v>
                </c:pt>
                <c:pt idx="16">
                  <c:v>46</c:v>
                </c:pt>
                <c:pt idx="17">
                  <c:v>3</c:v>
                </c:pt>
                <c:pt idx="18">
                  <c:v>316</c:v>
                </c:pt>
                <c:pt idx="19">
                  <c:v>4</c:v>
                </c:pt>
                <c:pt idx="20">
                  <c:v>120</c:v>
                </c:pt>
                <c:pt idx="21">
                  <c:v>322</c:v>
                </c:pt>
                <c:pt idx="22">
                  <c:v>18</c:v>
                </c:pt>
                <c:pt idx="23">
                  <c:v>57</c:v>
                </c:pt>
                <c:pt idx="24">
                  <c:v>42</c:v>
                </c:pt>
                <c:pt idx="25">
                  <c:v>50</c:v>
                </c:pt>
                <c:pt idx="26">
                  <c:v>15</c:v>
                </c:pt>
                <c:pt idx="27">
                  <c:v>179</c:v>
                </c:pt>
                <c:pt idx="28">
                  <c:v>18</c:v>
                </c:pt>
                <c:pt idx="29">
                  <c:v>54</c:v>
                </c:pt>
                <c:pt idx="30">
                  <c:v>45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7542</c:v>
                </c:pt>
                <c:pt idx="1">
                  <c:v>12758</c:v>
                </c:pt>
                <c:pt idx="2">
                  <c:v>929</c:v>
                </c:pt>
                <c:pt idx="3">
                  <c:v>562</c:v>
                </c:pt>
                <c:pt idx="4">
                  <c:v>2855</c:v>
                </c:pt>
                <c:pt idx="5">
                  <c:v>14926</c:v>
                </c:pt>
                <c:pt idx="6">
                  <c:v>80616</c:v>
                </c:pt>
                <c:pt idx="7">
                  <c:v>13062</c:v>
                </c:pt>
                <c:pt idx="8">
                  <c:v>6180</c:v>
                </c:pt>
                <c:pt idx="9">
                  <c:v>5825</c:v>
                </c:pt>
                <c:pt idx="10">
                  <c:v>23322</c:v>
                </c:pt>
                <c:pt idx="11">
                  <c:v>26910</c:v>
                </c:pt>
                <c:pt idx="12">
                  <c:v>4367</c:v>
                </c:pt>
                <c:pt idx="13">
                  <c:v>13515</c:v>
                </c:pt>
                <c:pt idx="14">
                  <c:v>32286</c:v>
                </c:pt>
                <c:pt idx="15">
                  <c:v>11154</c:v>
                </c:pt>
                <c:pt idx="16">
                  <c:v>2795</c:v>
                </c:pt>
                <c:pt idx="17">
                  <c:v>507</c:v>
                </c:pt>
                <c:pt idx="18">
                  <c:v>48412</c:v>
                </c:pt>
                <c:pt idx="19">
                  <c:v>1896</c:v>
                </c:pt>
                <c:pt idx="20">
                  <c:v>10035</c:v>
                </c:pt>
                <c:pt idx="21">
                  <c:v>10731</c:v>
                </c:pt>
                <c:pt idx="22">
                  <c:v>686</c:v>
                </c:pt>
                <c:pt idx="23">
                  <c:v>9108</c:v>
                </c:pt>
                <c:pt idx="24">
                  <c:v>8967</c:v>
                </c:pt>
                <c:pt idx="25">
                  <c:v>9290</c:v>
                </c:pt>
                <c:pt idx="26">
                  <c:v>2136</c:v>
                </c:pt>
                <c:pt idx="27">
                  <c:v>20113</c:v>
                </c:pt>
                <c:pt idx="28">
                  <c:v>1602</c:v>
                </c:pt>
                <c:pt idx="29">
                  <c:v>13560</c:v>
                </c:pt>
                <c:pt idx="30">
                  <c:v>2939</c:v>
                </c:pt>
                <c:pt idx="31">
                  <c:v>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128</c:v>
                </c:pt>
                <c:pt idx="1">
                  <c:v>106</c:v>
                </c:pt>
                <c:pt idx="2">
                  <c:v>1</c:v>
                </c:pt>
                <c:pt idx="3">
                  <c:v>19</c:v>
                </c:pt>
                <c:pt idx="4">
                  <c:v>9</c:v>
                </c:pt>
                <c:pt idx="5">
                  <c:v>4</c:v>
                </c:pt>
                <c:pt idx="6">
                  <c:v>33</c:v>
                </c:pt>
                <c:pt idx="7">
                  <c:v>5</c:v>
                </c:pt>
                <c:pt idx="8">
                  <c:v>55</c:v>
                </c:pt>
                <c:pt idx="9">
                  <c:v>7</c:v>
                </c:pt>
                <c:pt idx="10">
                  <c:v>107</c:v>
                </c:pt>
                <c:pt idx="11">
                  <c:v>19</c:v>
                </c:pt>
                <c:pt idx="12">
                  <c:v>30</c:v>
                </c:pt>
                <c:pt idx="13">
                  <c:v>6</c:v>
                </c:pt>
                <c:pt idx="14">
                  <c:v>63</c:v>
                </c:pt>
                <c:pt idx="15">
                  <c:v>101</c:v>
                </c:pt>
                <c:pt idx="16">
                  <c:v>13</c:v>
                </c:pt>
                <c:pt idx="17">
                  <c:v>3</c:v>
                </c:pt>
                <c:pt idx="18">
                  <c:v>22</c:v>
                </c:pt>
                <c:pt idx="19">
                  <c:v>2</c:v>
                </c:pt>
                <c:pt idx="20">
                  <c:v>32</c:v>
                </c:pt>
                <c:pt idx="21">
                  <c:v>6</c:v>
                </c:pt>
                <c:pt idx="22">
                  <c:v>49</c:v>
                </c:pt>
                <c:pt idx="23">
                  <c:v>9</c:v>
                </c:pt>
                <c:pt idx="24">
                  <c:v>14</c:v>
                </c:pt>
                <c:pt idx="25">
                  <c:v>4</c:v>
                </c:pt>
                <c:pt idx="26">
                  <c:v>30</c:v>
                </c:pt>
                <c:pt idx="27">
                  <c:v>19</c:v>
                </c:pt>
                <c:pt idx="28">
                  <c:v>1</c:v>
                </c:pt>
                <c:pt idx="29">
                  <c:v>25</c:v>
                </c:pt>
                <c:pt idx="30">
                  <c:v>5</c:v>
                </c:pt>
                <c:pt idx="3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0664"/>
        <c:axId val="440942624"/>
      </c:barChart>
      <c:catAx>
        <c:axId val="44094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2624"/>
        <c:crosses val="autoZero"/>
        <c:auto val="1"/>
        <c:lblAlgn val="ctr"/>
        <c:lblOffset val="100"/>
        <c:noMultiLvlLbl val="0"/>
      </c:catAx>
      <c:valAx>
        <c:axId val="4409426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0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193</c:v>
                </c:pt>
                <c:pt idx="1">
                  <c:v>146</c:v>
                </c:pt>
                <c:pt idx="2">
                  <c:v>25</c:v>
                </c:pt>
                <c:pt idx="3">
                  <c:v>51</c:v>
                </c:pt>
                <c:pt idx="4">
                  <c:v>66</c:v>
                </c:pt>
                <c:pt idx="5">
                  <c:v>244</c:v>
                </c:pt>
                <c:pt idx="6">
                  <c:v>9204</c:v>
                </c:pt>
                <c:pt idx="7">
                  <c:v>258</c:v>
                </c:pt>
                <c:pt idx="8">
                  <c:v>103</c:v>
                </c:pt>
                <c:pt idx="9">
                  <c:v>70</c:v>
                </c:pt>
                <c:pt idx="10">
                  <c:v>1334</c:v>
                </c:pt>
                <c:pt idx="11">
                  <c:v>271</c:v>
                </c:pt>
                <c:pt idx="12">
                  <c:v>36</c:v>
                </c:pt>
                <c:pt idx="13">
                  <c:v>280</c:v>
                </c:pt>
                <c:pt idx="14">
                  <c:v>830</c:v>
                </c:pt>
                <c:pt idx="15">
                  <c:v>54</c:v>
                </c:pt>
                <c:pt idx="16">
                  <c:v>27</c:v>
                </c:pt>
                <c:pt idx="17">
                  <c:v>9</c:v>
                </c:pt>
                <c:pt idx="18">
                  <c:v>1365</c:v>
                </c:pt>
                <c:pt idx="19">
                  <c:v>55</c:v>
                </c:pt>
                <c:pt idx="20">
                  <c:v>255</c:v>
                </c:pt>
                <c:pt idx="21">
                  <c:v>250</c:v>
                </c:pt>
                <c:pt idx="22">
                  <c:v>16</c:v>
                </c:pt>
                <c:pt idx="23">
                  <c:v>144</c:v>
                </c:pt>
                <c:pt idx="24">
                  <c:v>112</c:v>
                </c:pt>
                <c:pt idx="25">
                  <c:v>88</c:v>
                </c:pt>
                <c:pt idx="26">
                  <c:v>274</c:v>
                </c:pt>
                <c:pt idx="27">
                  <c:v>666</c:v>
                </c:pt>
                <c:pt idx="28">
                  <c:v>41</c:v>
                </c:pt>
                <c:pt idx="29">
                  <c:v>390</c:v>
                </c:pt>
                <c:pt idx="30">
                  <c:v>92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442</c:v>
                </c:pt>
                <c:pt idx="1">
                  <c:v>102</c:v>
                </c:pt>
                <c:pt idx="2">
                  <c:v>29</c:v>
                </c:pt>
                <c:pt idx="3">
                  <c:v>50</c:v>
                </c:pt>
                <c:pt idx="4">
                  <c:v>44</c:v>
                </c:pt>
                <c:pt idx="5">
                  <c:v>141</c:v>
                </c:pt>
                <c:pt idx="6">
                  <c:v>4153</c:v>
                </c:pt>
                <c:pt idx="7">
                  <c:v>244</c:v>
                </c:pt>
                <c:pt idx="8">
                  <c:v>33</c:v>
                </c:pt>
                <c:pt idx="9">
                  <c:v>63</c:v>
                </c:pt>
                <c:pt idx="10">
                  <c:v>532</c:v>
                </c:pt>
                <c:pt idx="11">
                  <c:v>469</c:v>
                </c:pt>
                <c:pt idx="12">
                  <c:v>76</c:v>
                </c:pt>
                <c:pt idx="13">
                  <c:v>179</c:v>
                </c:pt>
                <c:pt idx="14">
                  <c:v>665</c:v>
                </c:pt>
                <c:pt idx="15">
                  <c:v>84</c:v>
                </c:pt>
                <c:pt idx="16">
                  <c:v>35</c:v>
                </c:pt>
                <c:pt idx="17">
                  <c:v>15</c:v>
                </c:pt>
                <c:pt idx="18">
                  <c:v>2013</c:v>
                </c:pt>
                <c:pt idx="19">
                  <c:v>29</c:v>
                </c:pt>
                <c:pt idx="20">
                  <c:v>365</c:v>
                </c:pt>
                <c:pt idx="21">
                  <c:v>213</c:v>
                </c:pt>
                <c:pt idx="22">
                  <c:v>70</c:v>
                </c:pt>
                <c:pt idx="23">
                  <c:v>120</c:v>
                </c:pt>
                <c:pt idx="24">
                  <c:v>333</c:v>
                </c:pt>
                <c:pt idx="25">
                  <c:v>166</c:v>
                </c:pt>
                <c:pt idx="26">
                  <c:v>225</c:v>
                </c:pt>
                <c:pt idx="27">
                  <c:v>321</c:v>
                </c:pt>
                <c:pt idx="28">
                  <c:v>20</c:v>
                </c:pt>
                <c:pt idx="29">
                  <c:v>288</c:v>
                </c:pt>
                <c:pt idx="30">
                  <c:v>122</c:v>
                </c:pt>
                <c:pt idx="3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87</c:v>
                </c:pt>
                <c:pt idx="7">
                  <c:v>10</c:v>
                </c:pt>
                <c:pt idx="8">
                  <c:v>3</c:v>
                </c:pt>
                <c:pt idx="9">
                  <c:v>1</c:v>
                </c:pt>
                <c:pt idx="10">
                  <c:v>13</c:v>
                </c:pt>
                <c:pt idx="11">
                  <c:v>6</c:v>
                </c:pt>
                <c:pt idx="12">
                  <c:v>0</c:v>
                </c:pt>
                <c:pt idx="13">
                  <c:v>9</c:v>
                </c:pt>
                <c:pt idx="14">
                  <c:v>23</c:v>
                </c:pt>
                <c:pt idx="15">
                  <c:v>3</c:v>
                </c:pt>
                <c:pt idx="16">
                  <c:v>15</c:v>
                </c:pt>
                <c:pt idx="17">
                  <c:v>0</c:v>
                </c:pt>
                <c:pt idx="18">
                  <c:v>32</c:v>
                </c:pt>
                <c:pt idx="19">
                  <c:v>0</c:v>
                </c:pt>
                <c:pt idx="20">
                  <c:v>42</c:v>
                </c:pt>
                <c:pt idx="21">
                  <c:v>3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  <c:pt idx="26">
                  <c:v>16</c:v>
                </c:pt>
                <c:pt idx="27">
                  <c:v>9</c:v>
                </c:pt>
                <c:pt idx="28">
                  <c:v>0</c:v>
                </c:pt>
                <c:pt idx="29">
                  <c:v>17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1243</c:v>
                </c:pt>
                <c:pt idx="1">
                  <c:v>784</c:v>
                </c:pt>
                <c:pt idx="2">
                  <c:v>237</c:v>
                </c:pt>
                <c:pt idx="3">
                  <c:v>264</c:v>
                </c:pt>
                <c:pt idx="4">
                  <c:v>333</c:v>
                </c:pt>
                <c:pt idx="5">
                  <c:v>3199</c:v>
                </c:pt>
                <c:pt idx="6">
                  <c:v>10230</c:v>
                </c:pt>
                <c:pt idx="7">
                  <c:v>3427</c:v>
                </c:pt>
                <c:pt idx="8">
                  <c:v>1201</c:v>
                </c:pt>
                <c:pt idx="9">
                  <c:v>1260</c:v>
                </c:pt>
                <c:pt idx="10">
                  <c:v>2969</c:v>
                </c:pt>
                <c:pt idx="11">
                  <c:v>4286</c:v>
                </c:pt>
                <c:pt idx="12">
                  <c:v>359</c:v>
                </c:pt>
                <c:pt idx="13">
                  <c:v>1959</c:v>
                </c:pt>
                <c:pt idx="14">
                  <c:v>3647</c:v>
                </c:pt>
                <c:pt idx="15">
                  <c:v>582</c:v>
                </c:pt>
                <c:pt idx="16">
                  <c:v>121</c:v>
                </c:pt>
                <c:pt idx="17">
                  <c:v>63</c:v>
                </c:pt>
                <c:pt idx="18">
                  <c:v>13906</c:v>
                </c:pt>
                <c:pt idx="19">
                  <c:v>340</c:v>
                </c:pt>
                <c:pt idx="20">
                  <c:v>673</c:v>
                </c:pt>
                <c:pt idx="21">
                  <c:v>1469</c:v>
                </c:pt>
                <c:pt idx="22">
                  <c:v>92</c:v>
                </c:pt>
                <c:pt idx="23">
                  <c:v>1413</c:v>
                </c:pt>
                <c:pt idx="24">
                  <c:v>829</c:v>
                </c:pt>
                <c:pt idx="25">
                  <c:v>1338</c:v>
                </c:pt>
                <c:pt idx="26">
                  <c:v>1898</c:v>
                </c:pt>
                <c:pt idx="27">
                  <c:v>7953</c:v>
                </c:pt>
                <c:pt idx="28">
                  <c:v>41</c:v>
                </c:pt>
                <c:pt idx="29">
                  <c:v>4965</c:v>
                </c:pt>
                <c:pt idx="30">
                  <c:v>607</c:v>
                </c:pt>
                <c:pt idx="31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18</c:v>
                </c:pt>
                <c:pt idx="1">
                  <c:v>21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31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2</c:v>
                </c:pt>
                <c:pt idx="10">
                  <c:v>90</c:v>
                </c:pt>
                <c:pt idx="11">
                  <c:v>10</c:v>
                </c:pt>
                <c:pt idx="12">
                  <c:v>17</c:v>
                </c:pt>
                <c:pt idx="13">
                  <c:v>2</c:v>
                </c:pt>
                <c:pt idx="14">
                  <c:v>271</c:v>
                </c:pt>
                <c:pt idx="15">
                  <c:v>54</c:v>
                </c:pt>
                <c:pt idx="16">
                  <c:v>6</c:v>
                </c:pt>
                <c:pt idx="17">
                  <c:v>11</c:v>
                </c:pt>
                <c:pt idx="18">
                  <c:v>24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15</c:v>
                </c:pt>
                <c:pt idx="25">
                  <c:v>5</c:v>
                </c:pt>
                <c:pt idx="26">
                  <c:v>65</c:v>
                </c:pt>
                <c:pt idx="27">
                  <c:v>43</c:v>
                </c:pt>
                <c:pt idx="28">
                  <c:v>5</c:v>
                </c:pt>
                <c:pt idx="29">
                  <c:v>73</c:v>
                </c:pt>
                <c:pt idx="30">
                  <c:v>6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354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11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>
                  <c:v>0</c:v>
                </c:pt>
                <c:pt idx="21">
                  <c:v>45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79</c:v>
                </c:pt>
                <c:pt idx="27">
                  <c:v>5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720"/>
        <c:axId val="440943408"/>
      </c:lineChart>
      <c:catAx>
        <c:axId val="440947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3408"/>
        <c:crosses val="autoZero"/>
        <c:auto val="1"/>
        <c:lblAlgn val="ctr"/>
        <c:lblOffset val="100"/>
        <c:noMultiLvlLbl val="0"/>
      </c:catAx>
      <c:valAx>
        <c:axId val="4409434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72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193</c:v>
                </c:pt>
                <c:pt idx="1">
                  <c:v>146</c:v>
                </c:pt>
                <c:pt idx="2">
                  <c:v>25</c:v>
                </c:pt>
                <c:pt idx="3">
                  <c:v>51</c:v>
                </c:pt>
                <c:pt idx="4">
                  <c:v>66</c:v>
                </c:pt>
                <c:pt idx="5">
                  <c:v>244</c:v>
                </c:pt>
                <c:pt idx="6">
                  <c:v>9204</c:v>
                </c:pt>
                <c:pt idx="7">
                  <c:v>258</c:v>
                </c:pt>
                <c:pt idx="8">
                  <c:v>103</c:v>
                </c:pt>
                <c:pt idx="9">
                  <c:v>70</c:v>
                </c:pt>
                <c:pt idx="10">
                  <c:v>1334</c:v>
                </c:pt>
                <c:pt idx="11">
                  <c:v>271</c:v>
                </c:pt>
                <c:pt idx="12">
                  <c:v>36</c:v>
                </c:pt>
                <c:pt idx="13">
                  <c:v>280</c:v>
                </c:pt>
                <c:pt idx="14">
                  <c:v>830</c:v>
                </c:pt>
                <c:pt idx="15">
                  <c:v>54</c:v>
                </c:pt>
                <c:pt idx="16">
                  <c:v>27</c:v>
                </c:pt>
                <c:pt idx="17">
                  <c:v>9</c:v>
                </c:pt>
                <c:pt idx="18">
                  <c:v>1365</c:v>
                </c:pt>
                <c:pt idx="19">
                  <c:v>55</c:v>
                </c:pt>
                <c:pt idx="20">
                  <c:v>255</c:v>
                </c:pt>
                <c:pt idx="21">
                  <c:v>250</c:v>
                </c:pt>
                <c:pt idx="22">
                  <c:v>16</c:v>
                </c:pt>
                <c:pt idx="23">
                  <c:v>144</c:v>
                </c:pt>
                <c:pt idx="24">
                  <c:v>112</c:v>
                </c:pt>
                <c:pt idx="25">
                  <c:v>88</c:v>
                </c:pt>
                <c:pt idx="26">
                  <c:v>274</c:v>
                </c:pt>
                <c:pt idx="27">
                  <c:v>666</c:v>
                </c:pt>
                <c:pt idx="28">
                  <c:v>41</c:v>
                </c:pt>
                <c:pt idx="29">
                  <c:v>390</c:v>
                </c:pt>
                <c:pt idx="30">
                  <c:v>92</c:v>
                </c:pt>
                <c:pt idx="3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442</c:v>
                </c:pt>
                <c:pt idx="1">
                  <c:v>102</c:v>
                </c:pt>
                <c:pt idx="2">
                  <c:v>29</c:v>
                </c:pt>
                <c:pt idx="3">
                  <c:v>50</c:v>
                </c:pt>
                <c:pt idx="4">
                  <c:v>44</c:v>
                </c:pt>
                <c:pt idx="5">
                  <c:v>141</c:v>
                </c:pt>
                <c:pt idx="6">
                  <c:v>4153</c:v>
                </c:pt>
                <c:pt idx="7">
                  <c:v>244</c:v>
                </c:pt>
                <c:pt idx="8">
                  <c:v>33</c:v>
                </c:pt>
                <c:pt idx="9">
                  <c:v>63</c:v>
                </c:pt>
                <c:pt idx="10">
                  <c:v>532</c:v>
                </c:pt>
                <c:pt idx="11">
                  <c:v>469</c:v>
                </c:pt>
                <c:pt idx="12">
                  <c:v>76</c:v>
                </c:pt>
                <c:pt idx="13">
                  <c:v>179</c:v>
                </c:pt>
                <c:pt idx="14">
                  <c:v>665</c:v>
                </c:pt>
                <c:pt idx="15">
                  <c:v>84</c:v>
                </c:pt>
                <c:pt idx="16">
                  <c:v>35</c:v>
                </c:pt>
                <c:pt idx="17">
                  <c:v>15</c:v>
                </c:pt>
                <c:pt idx="18">
                  <c:v>2013</c:v>
                </c:pt>
                <c:pt idx="19">
                  <c:v>29</c:v>
                </c:pt>
                <c:pt idx="20">
                  <c:v>365</c:v>
                </c:pt>
                <c:pt idx="21">
                  <c:v>213</c:v>
                </c:pt>
                <c:pt idx="22">
                  <c:v>70</c:v>
                </c:pt>
                <c:pt idx="23">
                  <c:v>120</c:v>
                </c:pt>
                <c:pt idx="24">
                  <c:v>333</c:v>
                </c:pt>
                <c:pt idx="25">
                  <c:v>166</c:v>
                </c:pt>
                <c:pt idx="26">
                  <c:v>225</c:v>
                </c:pt>
                <c:pt idx="27">
                  <c:v>321</c:v>
                </c:pt>
                <c:pt idx="28">
                  <c:v>20</c:v>
                </c:pt>
                <c:pt idx="29">
                  <c:v>288</c:v>
                </c:pt>
                <c:pt idx="30">
                  <c:v>122</c:v>
                </c:pt>
                <c:pt idx="3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87</c:v>
                </c:pt>
                <c:pt idx="7">
                  <c:v>10</c:v>
                </c:pt>
                <c:pt idx="8">
                  <c:v>3</c:v>
                </c:pt>
                <c:pt idx="9">
                  <c:v>1</c:v>
                </c:pt>
                <c:pt idx="10">
                  <c:v>13</c:v>
                </c:pt>
                <c:pt idx="11">
                  <c:v>6</c:v>
                </c:pt>
                <c:pt idx="12">
                  <c:v>0</c:v>
                </c:pt>
                <c:pt idx="13">
                  <c:v>9</c:v>
                </c:pt>
                <c:pt idx="14">
                  <c:v>23</c:v>
                </c:pt>
                <c:pt idx="15">
                  <c:v>3</c:v>
                </c:pt>
                <c:pt idx="16">
                  <c:v>15</c:v>
                </c:pt>
                <c:pt idx="17">
                  <c:v>0</c:v>
                </c:pt>
                <c:pt idx="18">
                  <c:v>32</c:v>
                </c:pt>
                <c:pt idx="19">
                  <c:v>0</c:v>
                </c:pt>
                <c:pt idx="20">
                  <c:v>42</c:v>
                </c:pt>
                <c:pt idx="21">
                  <c:v>3</c:v>
                </c:pt>
                <c:pt idx="22">
                  <c:v>1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  <c:pt idx="26">
                  <c:v>16</c:v>
                </c:pt>
                <c:pt idx="27">
                  <c:v>9</c:v>
                </c:pt>
                <c:pt idx="28">
                  <c:v>0</c:v>
                </c:pt>
                <c:pt idx="29">
                  <c:v>17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1243</c:v>
                </c:pt>
                <c:pt idx="1">
                  <c:v>784</c:v>
                </c:pt>
                <c:pt idx="2">
                  <c:v>237</c:v>
                </c:pt>
                <c:pt idx="3">
                  <c:v>264</c:v>
                </c:pt>
                <c:pt idx="4">
                  <c:v>333</c:v>
                </c:pt>
                <c:pt idx="5">
                  <c:v>3199</c:v>
                </c:pt>
                <c:pt idx="6">
                  <c:v>10230</c:v>
                </c:pt>
                <c:pt idx="7">
                  <c:v>3427</c:v>
                </c:pt>
                <c:pt idx="8">
                  <c:v>1201</c:v>
                </c:pt>
                <c:pt idx="9">
                  <c:v>1260</c:v>
                </c:pt>
                <c:pt idx="10">
                  <c:v>2969</c:v>
                </c:pt>
                <c:pt idx="11">
                  <c:v>4286</c:v>
                </c:pt>
                <c:pt idx="12">
                  <c:v>359</c:v>
                </c:pt>
                <c:pt idx="13">
                  <c:v>1959</c:v>
                </c:pt>
                <c:pt idx="14">
                  <c:v>3647</c:v>
                </c:pt>
                <c:pt idx="15">
                  <c:v>582</c:v>
                </c:pt>
                <c:pt idx="16">
                  <c:v>121</c:v>
                </c:pt>
                <c:pt idx="17">
                  <c:v>63</c:v>
                </c:pt>
                <c:pt idx="18">
                  <c:v>13906</c:v>
                </c:pt>
                <c:pt idx="19">
                  <c:v>340</c:v>
                </c:pt>
                <c:pt idx="20">
                  <c:v>673</c:v>
                </c:pt>
                <c:pt idx="21">
                  <c:v>1469</c:v>
                </c:pt>
                <c:pt idx="22">
                  <c:v>92</c:v>
                </c:pt>
                <c:pt idx="23">
                  <c:v>1413</c:v>
                </c:pt>
                <c:pt idx="24">
                  <c:v>829</c:v>
                </c:pt>
                <c:pt idx="25">
                  <c:v>1338</c:v>
                </c:pt>
                <c:pt idx="26">
                  <c:v>1898</c:v>
                </c:pt>
                <c:pt idx="27">
                  <c:v>7953</c:v>
                </c:pt>
                <c:pt idx="28">
                  <c:v>41</c:v>
                </c:pt>
                <c:pt idx="29">
                  <c:v>4965</c:v>
                </c:pt>
                <c:pt idx="30">
                  <c:v>607</c:v>
                </c:pt>
                <c:pt idx="3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18</c:v>
                </c:pt>
                <c:pt idx="1">
                  <c:v>21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31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2</c:v>
                </c:pt>
                <c:pt idx="10">
                  <c:v>90</c:v>
                </c:pt>
                <c:pt idx="11">
                  <c:v>10</c:v>
                </c:pt>
                <c:pt idx="12">
                  <c:v>17</c:v>
                </c:pt>
                <c:pt idx="13">
                  <c:v>2</c:v>
                </c:pt>
                <c:pt idx="14">
                  <c:v>271</c:v>
                </c:pt>
                <c:pt idx="15">
                  <c:v>54</c:v>
                </c:pt>
                <c:pt idx="16">
                  <c:v>6</c:v>
                </c:pt>
                <c:pt idx="17">
                  <c:v>11</c:v>
                </c:pt>
                <c:pt idx="18">
                  <c:v>24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15</c:v>
                </c:pt>
                <c:pt idx="25">
                  <c:v>5</c:v>
                </c:pt>
                <c:pt idx="26">
                  <c:v>65</c:v>
                </c:pt>
                <c:pt idx="27">
                  <c:v>43</c:v>
                </c:pt>
                <c:pt idx="28">
                  <c:v>5</c:v>
                </c:pt>
                <c:pt idx="29">
                  <c:v>73</c:v>
                </c:pt>
                <c:pt idx="30">
                  <c:v>6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354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11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>
                  <c:v>0</c:v>
                </c:pt>
                <c:pt idx="21">
                  <c:v>45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79</c:v>
                </c:pt>
                <c:pt idx="27">
                  <c:v>5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6544"/>
        <c:axId val="440941840"/>
      </c:barChart>
      <c:catAx>
        <c:axId val="440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840"/>
        <c:crosses val="autoZero"/>
        <c:auto val="1"/>
        <c:lblAlgn val="ctr"/>
        <c:lblOffset val="100"/>
        <c:noMultiLvlLbl val="0"/>
      </c:catAx>
      <c:valAx>
        <c:axId val="44094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105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11</c:v>
                </c:pt>
                <c:pt idx="5">
                  <c:v>71</c:v>
                </c:pt>
                <c:pt idx="6">
                  <c:v>1522</c:v>
                </c:pt>
                <c:pt idx="7">
                  <c:v>58</c:v>
                </c:pt>
                <c:pt idx="8">
                  <c:v>40</c:v>
                </c:pt>
                <c:pt idx="9">
                  <c:v>37</c:v>
                </c:pt>
                <c:pt idx="10">
                  <c:v>222</c:v>
                </c:pt>
                <c:pt idx="11">
                  <c:v>203</c:v>
                </c:pt>
                <c:pt idx="12">
                  <c:v>19</c:v>
                </c:pt>
                <c:pt idx="13">
                  <c:v>60</c:v>
                </c:pt>
                <c:pt idx="14">
                  <c:v>332</c:v>
                </c:pt>
                <c:pt idx="15">
                  <c:v>61</c:v>
                </c:pt>
                <c:pt idx="16">
                  <c:v>247</c:v>
                </c:pt>
                <c:pt idx="17">
                  <c:v>2</c:v>
                </c:pt>
                <c:pt idx="18">
                  <c:v>609</c:v>
                </c:pt>
                <c:pt idx="19">
                  <c:v>3</c:v>
                </c:pt>
                <c:pt idx="20">
                  <c:v>126</c:v>
                </c:pt>
                <c:pt idx="21">
                  <c:v>884</c:v>
                </c:pt>
                <c:pt idx="22">
                  <c:v>2</c:v>
                </c:pt>
                <c:pt idx="23">
                  <c:v>40</c:v>
                </c:pt>
                <c:pt idx="24">
                  <c:v>52</c:v>
                </c:pt>
                <c:pt idx="25">
                  <c:v>31</c:v>
                </c:pt>
                <c:pt idx="26">
                  <c:v>35</c:v>
                </c:pt>
                <c:pt idx="27">
                  <c:v>51</c:v>
                </c:pt>
                <c:pt idx="28">
                  <c:v>23</c:v>
                </c:pt>
                <c:pt idx="29">
                  <c:v>157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11547</c:v>
                </c:pt>
                <c:pt idx="1">
                  <c:v>15495</c:v>
                </c:pt>
                <c:pt idx="2">
                  <c:v>1223</c:v>
                </c:pt>
                <c:pt idx="3">
                  <c:v>912</c:v>
                </c:pt>
                <c:pt idx="4">
                  <c:v>2932</c:v>
                </c:pt>
                <c:pt idx="5">
                  <c:v>21697</c:v>
                </c:pt>
                <c:pt idx="6">
                  <c:v>103644</c:v>
                </c:pt>
                <c:pt idx="7">
                  <c:v>23069</c:v>
                </c:pt>
                <c:pt idx="8">
                  <c:v>9926</c:v>
                </c:pt>
                <c:pt idx="9">
                  <c:v>8074</c:v>
                </c:pt>
                <c:pt idx="10">
                  <c:v>27649</c:v>
                </c:pt>
                <c:pt idx="11">
                  <c:v>31096</c:v>
                </c:pt>
                <c:pt idx="12">
                  <c:v>1548</c:v>
                </c:pt>
                <c:pt idx="13">
                  <c:v>13804</c:v>
                </c:pt>
                <c:pt idx="14">
                  <c:v>37705</c:v>
                </c:pt>
                <c:pt idx="15">
                  <c:v>13642</c:v>
                </c:pt>
                <c:pt idx="16">
                  <c:v>2967</c:v>
                </c:pt>
                <c:pt idx="17">
                  <c:v>422</c:v>
                </c:pt>
                <c:pt idx="18">
                  <c:v>104662</c:v>
                </c:pt>
                <c:pt idx="19">
                  <c:v>2411</c:v>
                </c:pt>
                <c:pt idx="20">
                  <c:v>9174</c:v>
                </c:pt>
                <c:pt idx="21">
                  <c:v>16380</c:v>
                </c:pt>
                <c:pt idx="22">
                  <c:v>722</c:v>
                </c:pt>
                <c:pt idx="23">
                  <c:v>12625</c:v>
                </c:pt>
                <c:pt idx="24">
                  <c:v>14382</c:v>
                </c:pt>
                <c:pt idx="25">
                  <c:v>12730</c:v>
                </c:pt>
                <c:pt idx="26">
                  <c:v>3086</c:v>
                </c:pt>
                <c:pt idx="27">
                  <c:v>35744</c:v>
                </c:pt>
                <c:pt idx="28">
                  <c:v>1392</c:v>
                </c:pt>
                <c:pt idx="29">
                  <c:v>27583</c:v>
                </c:pt>
                <c:pt idx="30">
                  <c:v>5238</c:v>
                </c:pt>
                <c:pt idx="31">
                  <c:v>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1662</c:v>
                </c:pt>
                <c:pt idx="1">
                  <c:v>783</c:v>
                </c:pt>
                <c:pt idx="2">
                  <c:v>421</c:v>
                </c:pt>
                <c:pt idx="3">
                  <c:v>368</c:v>
                </c:pt>
                <c:pt idx="4">
                  <c:v>1304</c:v>
                </c:pt>
                <c:pt idx="5">
                  <c:v>4682</c:v>
                </c:pt>
                <c:pt idx="6">
                  <c:v>17882</c:v>
                </c:pt>
                <c:pt idx="7">
                  <c:v>6102</c:v>
                </c:pt>
                <c:pt idx="8">
                  <c:v>1049</c:v>
                </c:pt>
                <c:pt idx="9">
                  <c:v>3363</c:v>
                </c:pt>
                <c:pt idx="10">
                  <c:v>4654</c:v>
                </c:pt>
                <c:pt idx="11">
                  <c:v>5167</c:v>
                </c:pt>
                <c:pt idx="12">
                  <c:v>1424</c:v>
                </c:pt>
                <c:pt idx="13">
                  <c:v>6739</c:v>
                </c:pt>
                <c:pt idx="14">
                  <c:v>11444</c:v>
                </c:pt>
                <c:pt idx="15">
                  <c:v>3388</c:v>
                </c:pt>
                <c:pt idx="16">
                  <c:v>814</c:v>
                </c:pt>
                <c:pt idx="17">
                  <c:v>264</c:v>
                </c:pt>
                <c:pt idx="18">
                  <c:v>18334</c:v>
                </c:pt>
                <c:pt idx="19">
                  <c:v>975</c:v>
                </c:pt>
                <c:pt idx="20">
                  <c:v>4219</c:v>
                </c:pt>
                <c:pt idx="21">
                  <c:v>2358</c:v>
                </c:pt>
                <c:pt idx="22">
                  <c:v>206</c:v>
                </c:pt>
                <c:pt idx="23">
                  <c:v>3968</c:v>
                </c:pt>
                <c:pt idx="24">
                  <c:v>2084</c:v>
                </c:pt>
                <c:pt idx="25">
                  <c:v>2305</c:v>
                </c:pt>
                <c:pt idx="26">
                  <c:v>2083</c:v>
                </c:pt>
                <c:pt idx="27">
                  <c:v>8252</c:v>
                </c:pt>
                <c:pt idx="28">
                  <c:v>649</c:v>
                </c:pt>
                <c:pt idx="29">
                  <c:v>6215</c:v>
                </c:pt>
                <c:pt idx="30">
                  <c:v>841</c:v>
                </c:pt>
                <c:pt idx="31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20</c:v>
                </c:pt>
                <c:pt idx="1">
                  <c:v>16</c:v>
                </c:pt>
                <c:pt idx="2">
                  <c:v>4</c:v>
                </c:pt>
                <c:pt idx="3">
                  <c:v>17</c:v>
                </c:pt>
                <c:pt idx="4">
                  <c:v>3</c:v>
                </c:pt>
                <c:pt idx="5">
                  <c:v>17</c:v>
                </c:pt>
                <c:pt idx="6">
                  <c:v>198</c:v>
                </c:pt>
                <c:pt idx="7">
                  <c:v>26</c:v>
                </c:pt>
                <c:pt idx="8">
                  <c:v>27</c:v>
                </c:pt>
                <c:pt idx="9">
                  <c:v>118</c:v>
                </c:pt>
                <c:pt idx="10">
                  <c:v>15</c:v>
                </c:pt>
                <c:pt idx="11">
                  <c:v>20</c:v>
                </c:pt>
                <c:pt idx="12">
                  <c:v>1</c:v>
                </c:pt>
                <c:pt idx="13">
                  <c:v>25</c:v>
                </c:pt>
                <c:pt idx="14">
                  <c:v>55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116</c:v>
                </c:pt>
                <c:pt idx="19">
                  <c:v>3</c:v>
                </c:pt>
                <c:pt idx="20">
                  <c:v>7</c:v>
                </c:pt>
                <c:pt idx="21">
                  <c:v>12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18</c:v>
                </c:pt>
                <c:pt idx="26">
                  <c:v>25</c:v>
                </c:pt>
                <c:pt idx="27">
                  <c:v>117</c:v>
                </c:pt>
                <c:pt idx="28">
                  <c:v>0</c:v>
                </c:pt>
                <c:pt idx="29">
                  <c:v>67</c:v>
                </c:pt>
                <c:pt idx="30">
                  <c:v>8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3</c:v>
                </c:pt>
                <c:pt idx="8">
                  <c:v>3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42</c:v>
                </c:pt>
                <c:pt idx="7">
                  <c:v>13</c:v>
                </c:pt>
                <c:pt idx="8">
                  <c:v>0</c:v>
                </c:pt>
                <c:pt idx="9">
                  <c:v>25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302</c:v>
                </c:pt>
                <c:pt idx="1">
                  <c:v>90</c:v>
                </c:pt>
                <c:pt idx="2">
                  <c:v>51</c:v>
                </c:pt>
                <c:pt idx="3">
                  <c:v>9</c:v>
                </c:pt>
                <c:pt idx="4">
                  <c:v>35</c:v>
                </c:pt>
                <c:pt idx="5">
                  <c:v>12</c:v>
                </c:pt>
                <c:pt idx="6">
                  <c:v>507</c:v>
                </c:pt>
                <c:pt idx="7">
                  <c:v>564</c:v>
                </c:pt>
                <c:pt idx="8">
                  <c:v>27</c:v>
                </c:pt>
                <c:pt idx="9">
                  <c:v>10</c:v>
                </c:pt>
                <c:pt idx="10">
                  <c:v>288</c:v>
                </c:pt>
                <c:pt idx="11">
                  <c:v>100</c:v>
                </c:pt>
                <c:pt idx="12">
                  <c:v>9</c:v>
                </c:pt>
                <c:pt idx="13">
                  <c:v>10</c:v>
                </c:pt>
                <c:pt idx="14">
                  <c:v>70</c:v>
                </c:pt>
                <c:pt idx="15">
                  <c:v>32</c:v>
                </c:pt>
                <c:pt idx="16">
                  <c:v>18</c:v>
                </c:pt>
                <c:pt idx="17">
                  <c:v>4</c:v>
                </c:pt>
                <c:pt idx="18">
                  <c:v>277</c:v>
                </c:pt>
                <c:pt idx="19">
                  <c:v>11</c:v>
                </c:pt>
                <c:pt idx="20">
                  <c:v>135</c:v>
                </c:pt>
                <c:pt idx="21">
                  <c:v>34</c:v>
                </c:pt>
                <c:pt idx="22">
                  <c:v>53</c:v>
                </c:pt>
                <c:pt idx="23">
                  <c:v>9</c:v>
                </c:pt>
                <c:pt idx="24">
                  <c:v>39</c:v>
                </c:pt>
                <c:pt idx="25">
                  <c:v>23</c:v>
                </c:pt>
                <c:pt idx="26">
                  <c:v>115</c:v>
                </c:pt>
                <c:pt idx="27">
                  <c:v>155</c:v>
                </c:pt>
                <c:pt idx="28">
                  <c:v>64</c:v>
                </c:pt>
                <c:pt idx="29">
                  <c:v>61</c:v>
                </c:pt>
                <c:pt idx="30">
                  <c:v>50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9</c:v>
                </c:pt>
                <c:pt idx="6">
                  <c:v>114</c:v>
                </c:pt>
                <c:pt idx="7">
                  <c:v>59</c:v>
                </c:pt>
                <c:pt idx="8">
                  <c:v>2</c:v>
                </c:pt>
                <c:pt idx="9">
                  <c:v>17</c:v>
                </c:pt>
                <c:pt idx="10">
                  <c:v>56</c:v>
                </c:pt>
                <c:pt idx="11">
                  <c:v>17</c:v>
                </c:pt>
                <c:pt idx="12">
                  <c:v>1</c:v>
                </c:pt>
                <c:pt idx="13">
                  <c:v>7</c:v>
                </c:pt>
                <c:pt idx="14">
                  <c:v>18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109</c:v>
                </c:pt>
                <c:pt idx="19">
                  <c:v>8</c:v>
                </c:pt>
                <c:pt idx="20">
                  <c:v>59</c:v>
                </c:pt>
                <c:pt idx="21">
                  <c:v>7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  <c:pt idx="25">
                  <c:v>15</c:v>
                </c:pt>
                <c:pt idx="26">
                  <c:v>78</c:v>
                </c:pt>
                <c:pt idx="27">
                  <c:v>53</c:v>
                </c:pt>
                <c:pt idx="28">
                  <c:v>17</c:v>
                </c:pt>
                <c:pt idx="29">
                  <c:v>22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42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1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328"/>
        <c:axId val="440945368"/>
      </c:lineChart>
      <c:catAx>
        <c:axId val="4409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5368"/>
        <c:crosses val="autoZero"/>
        <c:auto val="1"/>
        <c:lblAlgn val="ctr"/>
        <c:lblOffset val="100"/>
        <c:noMultiLvlLbl val="0"/>
      </c:catAx>
      <c:valAx>
        <c:axId val="440945368"/>
        <c:scaling>
          <c:orientation val="minMax"/>
          <c:max val="1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105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11</c:v>
                </c:pt>
                <c:pt idx="5">
                  <c:v>71</c:v>
                </c:pt>
                <c:pt idx="6">
                  <c:v>1522</c:v>
                </c:pt>
                <c:pt idx="7">
                  <c:v>58</c:v>
                </c:pt>
                <c:pt idx="8">
                  <c:v>40</c:v>
                </c:pt>
                <c:pt idx="9">
                  <c:v>37</c:v>
                </c:pt>
                <c:pt idx="10">
                  <c:v>222</c:v>
                </c:pt>
                <c:pt idx="11">
                  <c:v>203</c:v>
                </c:pt>
                <c:pt idx="12">
                  <c:v>19</c:v>
                </c:pt>
                <c:pt idx="13">
                  <c:v>60</c:v>
                </c:pt>
                <c:pt idx="14">
                  <c:v>332</c:v>
                </c:pt>
                <c:pt idx="15">
                  <c:v>61</c:v>
                </c:pt>
                <c:pt idx="16">
                  <c:v>247</c:v>
                </c:pt>
                <c:pt idx="17">
                  <c:v>2</c:v>
                </c:pt>
                <c:pt idx="18">
                  <c:v>609</c:v>
                </c:pt>
                <c:pt idx="19">
                  <c:v>3</c:v>
                </c:pt>
                <c:pt idx="20">
                  <c:v>126</c:v>
                </c:pt>
                <c:pt idx="21">
                  <c:v>884</c:v>
                </c:pt>
                <c:pt idx="22">
                  <c:v>2</c:v>
                </c:pt>
                <c:pt idx="23">
                  <c:v>40</c:v>
                </c:pt>
                <c:pt idx="24">
                  <c:v>52</c:v>
                </c:pt>
                <c:pt idx="25">
                  <c:v>31</c:v>
                </c:pt>
                <c:pt idx="26">
                  <c:v>35</c:v>
                </c:pt>
                <c:pt idx="27">
                  <c:v>51</c:v>
                </c:pt>
                <c:pt idx="28">
                  <c:v>23</c:v>
                </c:pt>
                <c:pt idx="29">
                  <c:v>157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11547</c:v>
                </c:pt>
                <c:pt idx="1">
                  <c:v>15495</c:v>
                </c:pt>
                <c:pt idx="2">
                  <c:v>1223</c:v>
                </c:pt>
                <c:pt idx="3">
                  <c:v>912</c:v>
                </c:pt>
                <c:pt idx="4">
                  <c:v>2932</c:v>
                </c:pt>
                <c:pt idx="5">
                  <c:v>21697</c:v>
                </c:pt>
                <c:pt idx="6">
                  <c:v>103644</c:v>
                </c:pt>
                <c:pt idx="7">
                  <c:v>23069</c:v>
                </c:pt>
                <c:pt idx="8">
                  <c:v>9926</c:v>
                </c:pt>
                <c:pt idx="9">
                  <c:v>8074</c:v>
                </c:pt>
                <c:pt idx="10">
                  <c:v>27649</c:v>
                </c:pt>
                <c:pt idx="11">
                  <c:v>31096</c:v>
                </c:pt>
                <c:pt idx="12">
                  <c:v>1548</c:v>
                </c:pt>
                <c:pt idx="13">
                  <c:v>13804</c:v>
                </c:pt>
                <c:pt idx="14">
                  <c:v>37705</c:v>
                </c:pt>
                <c:pt idx="15">
                  <c:v>13642</c:v>
                </c:pt>
                <c:pt idx="16">
                  <c:v>2967</c:v>
                </c:pt>
                <c:pt idx="17">
                  <c:v>422</c:v>
                </c:pt>
                <c:pt idx="18">
                  <c:v>104662</c:v>
                </c:pt>
                <c:pt idx="19">
                  <c:v>2411</c:v>
                </c:pt>
                <c:pt idx="20">
                  <c:v>9174</c:v>
                </c:pt>
                <c:pt idx="21">
                  <c:v>16380</c:v>
                </c:pt>
                <c:pt idx="22">
                  <c:v>722</c:v>
                </c:pt>
                <c:pt idx="23">
                  <c:v>12625</c:v>
                </c:pt>
                <c:pt idx="24">
                  <c:v>14382</c:v>
                </c:pt>
                <c:pt idx="25">
                  <c:v>12730</c:v>
                </c:pt>
                <c:pt idx="26">
                  <c:v>3086</c:v>
                </c:pt>
                <c:pt idx="27">
                  <c:v>35744</c:v>
                </c:pt>
                <c:pt idx="28">
                  <c:v>1392</c:v>
                </c:pt>
                <c:pt idx="29">
                  <c:v>27583</c:v>
                </c:pt>
                <c:pt idx="30">
                  <c:v>5238</c:v>
                </c:pt>
                <c:pt idx="31">
                  <c:v>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1662</c:v>
                </c:pt>
                <c:pt idx="1">
                  <c:v>783</c:v>
                </c:pt>
                <c:pt idx="2">
                  <c:v>421</c:v>
                </c:pt>
                <c:pt idx="3">
                  <c:v>368</c:v>
                </c:pt>
                <c:pt idx="4">
                  <c:v>1304</c:v>
                </c:pt>
                <c:pt idx="5">
                  <c:v>4682</c:v>
                </c:pt>
                <c:pt idx="6">
                  <c:v>17882</c:v>
                </c:pt>
                <c:pt idx="7">
                  <c:v>6102</c:v>
                </c:pt>
                <c:pt idx="8">
                  <c:v>1049</c:v>
                </c:pt>
                <c:pt idx="9">
                  <c:v>3363</c:v>
                </c:pt>
                <c:pt idx="10">
                  <c:v>4654</c:v>
                </c:pt>
                <c:pt idx="11">
                  <c:v>5167</c:v>
                </c:pt>
                <c:pt idx="12">
                  <c:v>1424</c:v>
                </c:pt>
                <c:pt idx="13">
                  <c:v>6739</c:v>
                </c:pt>
                <c:pt idx="14">
                  <c:v>11444</c:v>
                </c:pt>
                <c:pt idx="15">
                  <c:v>3388</c:v>
                </c:pt>
                <c:pt idx="16">
                  <c:v>814</c:v>
                </c:pt>
                <c:pt idx="17">
                  <c:v>264</c:v>
                </c:pt>
                <c:pt idx="18">
                  <c:v>18334</c:v>
                </c:pt>
                <c:pt idx="19">
                  <c:v>975</c:v>
                </c:pt>
                <c:pt idx="20">
                  <c:v>4219</c:v>
                </c:pt>
                <c:pt idx="21">
                  <c:v>2358</c:v>
                </c:pt>
                <c:pt idx="22">
                  <c:v>206</c:v>
                </c:pt>
                <c:pt idx="23">
                  <c:v>3968</c:v>
                </c:pt>
                <c:pt idx="24">
                  <c:v>2084</c:v>
                </c:pt>
                <c:pt idx="25">
                  <c:v>2305</c:v>
                </c:pt>
                <c:pt idx="26">
                  <c:v>2083</c:v>
                </c:pt>
                <c:pt idx="27">
                  <c:v>8252</c:v>
                </c:pt>
                <c:pt idx="28">
                  <c:v>649</c:v>
                </c:pt>
                <c:pt idx="29">
                  <c:v>6215</c:v>
                </c:pt>
                <c:pt idx="30">
                  <c:v>841</c:v>
                </c:pt>
                <c:pt idx="31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20</c:v>
                </c:pt>
                <c:pt idx="1">
                  <c:v>16</c:v>
                </c:pt>
                <c:pt idx="2">
                  <c:v>4</c:v>
                </c:pt>
                <c:pt idx="3">
                  <c:v>17</c:v>
                </c:pt>
                <c:pt idx="4">
                  <c:v>3</c:v>
                </c:pt>
                <c:pt idx="5">
                  <c:v>17</c:v>
                </c:pt>
                <c:pt idx="6">
                  <c:v>198</c:v>
                </c:pt>
                <c:pt idx="7">
                  <c:v>26</c:v>
                </c:pt>
                <c:pt idx="8">
                  <c:v>27</c:v>
                </c:pt>
                <c:pt idx="9">
                  <c:v>118</c:v>
                </c:pt>
                <c:pt idx="10">
                  <c:v>15</c:v>
                </c:pt>
                <c:pt idx="11">
                  <c:v>20</c:v>
                </c:pt>
                <c:pt idx="12">
                  <c:v>1</c:v>
                </c:pt>
                <c:pt idx="13">
                  <c:v>25</c:v>
                </c:pt>
                <c:pt idx="14">
                  <c:v>55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116</c:v>
                </c:pt>
                <c:pt idx="19">
                  <c:v>3</c:v>
                </c:pt>
                <c:pt idx="20">
                  <c:v>7</c:v>
                </c:pt>
                <c:pt idx="21">
                  <c:v>12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18</c:v>
                </c:pt>
                <c:pt idx="26">
                  <c:v>25</c:v>
                </c:pt>
                <c:pt idx="27">
                  <c:v>117</c:v>
                </c:pt>
                <c:pt idx="28">
                  <c:v>0</c:v>
                </c:pt>
                <c:pt idx="29">
                  <c:v>67</c:v>
                </c:pt>
                <c:pt idx="30">
                  <c:v>8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3</c:v>
                </c:pt>
                <c:pt idx="8">
                  <c:v>3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42</c:v>
                </c:pt>
                <c:pt idx="7">
                  <c:v>13</c:v>
                </c:pt>
                <c:pt idx="8">
                  <c:v>0</c:v>
                </c:pt>
                <c:pt idx="9">
                  <c:v>25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302</c:v>
                </c:pt>
                <c:pt idx="1">
                  <c:v>90</c:v>
                </c:pt>
                <c:pt idx="2">
                  <c:v>51</c:v>
                </c:pt>
                <c:pt idx="3">
                  <c:v>9</c:v>
                </c:pt>
                <c:pt idx="4">
                  <c:v>35</c:v>
                </c:pt>
                <c:pt idx="5">
                  <c:v>12</c:v>
                </c:pt>
                <c:pt idx="6">
                  <c:v>507</c:v>
                </c:pt>
                <c:pt idx="7">
                  <c:v>564</c:v>
                </c:pt>
                <c:pt idx="8">
                  <c:v>27</c:v>
                </c:pt>
                <c:pt idx="9">
                  <c:v>10</c:v>
                </c:pt>
                <c:pt idx="10">
                  <c:v>288</c:v>
                </c:pt>
                <c:pt idx="11">
                  <c:v>100</c:v>
                </c:pt>
                <c:pt idx="12">
                  <c:v>9</c:v>
                </c:pt>
                <c:pt idx="13">
                  <c:v>10</c:v>
                </c:pt>
                <c:pt idx="14">
                  <c:v>70</c:v>
                </c:pt>
                <c:pt idx="15">
                  <c:v>32</c:v>
                </c:pt>
                <c:pt idx="16">
                  <c:v>18</c:v>
                </c:pt>
                <c:pt idx="17">
                  <c:v>4</c:v>
                </c:pt>
                <c:pt idx="18">
                  <c:v>277</c:v>
                </c:pt>
                <c:pt idx="19">
                  <c:v>11</c:v>
                </c:pt>
                <c:pt idx="20">
                  <c:v>135</c:v>
                </c:pt>
                <c:pt idx="21">
                  <c:v>34</c:v>
                </c:pt>
                <c:pt idx="22">
                  <c:v>53</c:v>
                </c:pt>
                <c:pt idx="23">
                  <c:v>9</c:v>
                </c:pt>
                <c:pt idx="24">
                  <c:v>39</c:v>
                </c:pt>
                <c:pt idx="25">
                  <c:v>23</c:v>
                </c:pt>
                <c:pt idx="26">
                  <c:v>115</c:v>
                </c:pt>
                <c:pt idx="27">
                  <c:v>155</c:v>
                </c:pt>
                <c:pt idx="28">
                  <c:v>64</c:v>
                </c:pt>
                <c:pt idx="29">
                  <c:v>61</c:v>
                </c:pt>
                <c:pt idx="30">
                  <c:v>50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9</c:v>
                </c:pt>
                <c:pt idx="6">
                  <c:v>114</c:v>
                </c:pt>
                <c:pt idx="7">
                  <c:v>59</c:v>
                </c:pt>
                <c:pt idx="8">
                  <c:v>2</c:v>
                </c:pt>
                <c:pt idx="9">
                  <c:v>17</c:v>
                </c:pt>
                <c:pt idx="10">
                  <c:v>56</c:v>
                </c:pt>
                <c:pt idx="11">
                  <c:v>17</c:v>
                </c:pt>
                <c:pt idx="12">
                  <c:v>1</c:v>
                </c:pt>
                <c:pt idx="13">
                  <c:v>7</c:v>
                </c:pt>
                <c:pt idx="14">
                  <c:v>18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109</c:v>
                </c:pt>
                <c:pt idx="19">
                  <c:v>8</c:v>
                </c:pt>
                <c:pt idx="20">
                  <c:v>59</c:v>
                </c:pt>
                <c:pt idx="21">
                  <c:v>7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  <c:pt idx="25">
                  <c:v>15</c:v>
                </c:pt>
                <c:pt idx="26">
                  <c:v>78</c:v>
                </c:pt>
                <c:pt idx="27">
                  <c:v>53</c:v>
                </c:pt>
                <c:pt idx="28">
                  <c:v>17</c:v>
                </c:pt>
                <c:pt idx="29">
                  <c:v>22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42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1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10816"/>
        <c:axId val="441605720"/>
      </c:barChart>
      <c:catAx>
        <c:axId val="4416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5720"/>
        <c:crosses val="autoZero"/>
        <c:auto val="1"/>
        <c:lblAlgn val="ctr"/>
        <c:lblOffset val="100"/>
        <c:noMultiLvlLbl val="0"/>
      </c:catAx>
      <c:valAx>
        <c:axId val="441605720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1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2024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19.007632743668637</c:v>
                </c:pt>
                <c:pt idx="1">
                  <c:v>14.624126768233854</c:v>
                </c:pt>
                <c:pt idx="2">
                  <c:v>0.6199358086533916</c:v>
                </c:pt>
                <c:pt idx="3">
                  <c:v>65.493972039996578</c:v>
                </c:pt>
                <c:pt idx="4">
                  <c:v>0.25433263944754525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85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54</c:v>
                </c:pt>
                <c:pt idx="6">
                  <c:v>1236</c:v>
                </c:pt>
                <c:pt idx="7">
                  <c:v>54</c:v>
                </c:pt>
                <c:pt idx="8">
                  <c:v>38</c:v>
                </c:pt>
                <c:pt idx="9">
                  <c:v>36</c:v>
                </c:pt>
                <c:pt idx="10">
                  <c:v>199</c:v>
                </c:pt>
                <c:pt idx="11">
                  <c:v>185</c:v>
                </c:pt>
                <c:pt idx="12">
                  <c:v>18</c:v>
                </c:pt>
                <c:pt idx="13">
                  <c:v>51</c:v>
                </c:pt>
                <c:pt idx="14">
                  <c:v>322</c:v>
                </c:pt>
                <c:pt idx="15">
                  <c:v>58</c:v>
                </c:pt>
                <c:pt idx="16">
                  <c:v>235</c:v>
                </c:pt>
                <c:pt idx="17">
                  <c:v>2</c:v>
                </c:pt>
                <c:pt idx="18">
                  <c:v>570</c:v>
                </c:pt>
                <c:pt idx="19">
                  <c:v>1</c:v>
                </c:pt>
                <c:pt idx="20">
                  <c:v>59</c:v>
                </c:pt>
                <c:pt idx="21">
                  <c:v>878</c:v>
                </c:pt>
                <c:pt idx="22">
                  <c:v>2</c:v>
                </c:pt>
                <c:pt idx="23">
                  <c:v>32</c:v>
                </c:pt>
                <c:pt idx="24">
                  <c:v>51</c:v>
                </c:pt>
                <c:pt idx="25">
                  <c:v>22</c:v>
                </c:pt>
                <c:pt idx="26">
                  <c:v>13</c:v>
                </c:pt>
                <c:pt idx="27">
                  <c:v>39</c:v>
                </c:pt>
                <c:pt idx="28">
                  <c:v>23</c:v>
                </c:pt>
                <c:pt idx="29">
                  <c:v>126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10540</c:v>
                </c:pt>
                <c:pt idx="1">
                  <c:v>14767</c:v>
                </c:pt>
                <c:pt idx="2">
                  <c:v>1016</c:v>
                </c:pt>
                <c:pt idx="3">
                  <c:v>685</c:v>
                </c:pt>
                <c:pt idx="4">
                  <c:v>2578</c:v>
                </c:pt>
                <c:pt idx="5">
                  <c:v>18781</c:v>
                </c:pt>
                <c:pt idx="6">
                  <c:v>93219</c:v>
                </c:pt>
                <c:pt idx="7">
                  <c:v>19724</c:v>
                </c:pt>
                <c:pt idx="8">
                  <c:v>8599</c:v>
                </c:pt>
                <c:pt idx="9">
                  <c:v>6884</c:v>
                </c:pt>
                <c:pt idx="10">
                  <c:v>25385</c:v>
                </c:pt>
                <c:pt idx="11">
                  <c:v>26810</c:v>
                </c:pt>
                <c:pt idx="12">
                  <c:v>1198</c:v>
                </c:pt>
                <c:pt idx="13">
                  <c:v>11583</c:v>
                </c:pt>
                <c:pt idx="14">
                  <c:v>34402</c:v>
                </c:pt>
                <c:pt idx="15">
                  <c:v>13020</c:v>
                </c:pt>
                <c:pt idx="16">
                  <c:v>2906</c:v>
                </c:pt>
                <c:pt idx="17">
                  <c:v>344</c:v>
                </c:pt>
                <c:pt idx="18">
                  <c:v>87298</c:v>
                </c:pt>
                <c:pt idx="19">
                  <c:v>2058</c:v>
                </c:pt>
                <c:pt idx="20">
                  <c:v>8171</c:v>
                </c:pt>
                <c:pt idx="21">
                  <c:v>15318</c:v>
                </c:pt>
                <c:pt idx="22">
                  <c:v>612</c:v>
                </c:pt>
                <c:pt idx="23">
                  <c:v>10960</c:v>
                </c:pt>
                <c:pt idx="24">
                  <c:v>13080</c:v>
                </c:pt>
                <c:pt idx="25">
                  <c:v>11363</c:v>
                </c:pt>
                <c:pt idx="26">
                  <c:v>2128</c:v>
                </c:pt>
                <c:pt idx="27">
                  <c:v>27065</c:v>
                </c:pt>
                <c:pt idx="28">
                  <c:v>1337</c:v>
                </c:pt>
                <c:pt idx="29">
                  <c:v>22909</c:v>
                </c:pt>
                <c:pt idx="30">
                  <c:v>4402</c:v>
                </c:pt>
                <c:pt idx="3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1448</c:v>
                </c:pt>
                <c:pt idx="1">
                  <c:v>641</c:v>
                </c:pt>
                <c:pt idx="2">
                  <c:v>302</c:v>
                </c:pt>
                <c:pt idx="3">
                  <c:v>235</c:v>
                </c:pt>
                <c:pt idx="4">
                  <c:v>1157</c:v>
                </c:pt>
                <c:pt idx="5">
                  <c:v>3842</c:v>
                </c:pt>
                <c:pt idx="6">
                  <c:v>14932</c:v>
                </c:pt>
                <c:pt idx="7">
                  <c:v>5134</c:v>
                </c:pt>
                <c:pt idx="8">
                  <c:v>844</c:v>
                </c:pt>
                <c:pt idx="9">
                  <c:v>2954</c:v>
                </c:pt>
                <c:pt idx="10">
                  <c:v>3876</c:v>
                </c:pt>
                <c:pt idx="11">
                  <c:v>3607</c:v>
                </c:pt>
                <c:pt idx="12">
                  <c:v>1332</c:v>
                </c:pt>
                <c:pt idx="13">
                  <c:v>5979</c:v>
                </c:pt>
                <c:pt idx="14">
                  <c:v>9964</c:v>
                </c:pt>
                <c:pt idx="15">
                  <c:v>3161</c:v>
                </c:pt>
                <c:pt idx="16">
                  <c:v>790</c:v>
                </c:pt>
                <c:pt idx="17">
                  <c:v>253</c:v>
                </c:pt>
                <c:pt idx="18">
                  <c:v>14126</c:v>
                </c:pt>
                <c:pt idx="19">
                  <c:v>817</c:v>
                </c:pt>
                <c:pt idx="20">
                  <c:v>3887</c:v>
                </c:pt>
                <c:pt idx="21">
                  <c:v>1985</c:v>
                </c:pt>
                <c:pt idx="22">
                  <c:v>171</c:v>
                </c:pt>
                <c:pt idx="23">
                  <c:v>3334</c:v>
                </c:pt>
                <c:pt idx="24">
                  <c:v>1892</c:v>
                </c:pt>
                <c:pt idx="25">
                  <c:v>1701</c:v>
                </c:pt>
                <c:pt idx="26">
                  <c:v>982</c:v>
                </c:pt>
                <c:pt idx="27">
                  <c:v>4590</c:v>
                </c:pt>
                <c:pt idx="28">
                  <c:v>612</c:v>
                </c:pt>
                <c:pt idx="29">
                  <c:v>4340</c:v>
                </c:pt>
                <c:pt idx="30">
                  <c:v>693</c:v>
                </c:pt>
                <c:pt idx="31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6</c:v>
                </c:pt>
                <c:pt idx="27">
                  <c:v>20</c:v>
                </c:pt>
                <c:pt idx="28">
                  <c:v>0</c:v>
                </c:pt>
                <c:pt idx="29">
                  <c:v>13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95</c:v>
                </c:pt>
                <c:pt idx="1">
                  <c:v>72</c:v>
                </c:pt>
                <c:pt idx="2">
                  <c:v>40</c:v>
                </c:pt>
                <c:pt idx="3">
                  <c:v>5</c:v>
                </c:pt>
                <c:pt idx="4">
                  <c:v>28</c:v>
                </c:pt>
                <c:pt idx="5">
                  <c:v>8</c:v>
                </c:pt>
                <c:pt idx="6">
                  <c:v>252</c:v>
                </c:pt>
                <c:pt idx="7">
                  <c:v>542</c:v>
                </c:pt>
                <c:pt idx="8">
                  <c:v>17</c:v>
                </c:pt>
                <c:pt idx="9">
                  <c:v>7</c:v>
                </c:pt>
                <c:pt idx="10">
                  <c:v>264</c:v>
                </c:pt>
                <c:pt idx="11">
                  <c:v>99</c:v>
                </c:pt>
                <c:pt idx="12">
                  <c:v>7</c:v>
                </c:pt>
                <c:pt idx="13">
                  <c:v>3</c:v>
                </c:pt>
                <c:pt idx="14">
                  <c:v>66</c:v>
                </c:pt>
                <c:pt idx="15">
                  <c:v>32</c:v>
                </c:pt>
                <c:pt idx="16">
                  <c:v>18</c:v>
                </c:pt>
                <c:pt idx="17">
                  <c:v>3</c:v>
                </c:pt>
                <c:pt idx="18">
                  <c:v>183</c:v>
                </c:pt>
                <c:pt idx="19">
                  <c:v>7</c:v>
                </c:pt>
                <c:pt idx="20">
                  <c:v>102</c:v>
                </c:pt>
                <c:pt idx="21">
                  <c:v>33</c:v>
                </c:pt>
                <c:pt idx="22">
                  <c:v>52</c:v>
                </c:pt>
                <c:pt idx="23">
                  <c:v>9</c:v>
                </c:pt>
                <c:pt idx="24">
                  <c:v>29</c:v>
                </c:pt>
                <c:pt idx="25">
                  <c:v>13</c:v>
                </c:pt>
                <c:pt idx="26">
                  <c:v>79</c:v>
                </c:pt>
                <c:pt idx="27">
                  <c:v>118</c:v>
                </c:pt>
                <c:pt idx="28">
                  <c:v>62</c:v>
                </c:pt>
                <c:pt idx="29">
                  <c:v>35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  <c:pt idx="5">
                  <c:v>5</c:v>
                </c:pt>
                <c:pt idx="6">
                  <c:v>58</c:v>
                </c:pt>
                <c:pt idx="7">
                  <c:v>52</c:v>
                </c:pt>
                <c:pt idx="8">
                  <c:v>1</c:v>
                </c:pt>
                <c:pt idx="9">
                  <c:v>11</c:v>
                </c:pt>
                <c:pt idx="10">
                  <c:v>47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26</c:v>
                </c:pt>
                <c:pt idx="19">
                  <c:v>7</c:v>
                </c:pt>
                <c:pt idx="20">
                  <c:v>47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54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6504"/>
        <c:axId val="441607680"/>
      </c:lineChart>
      <c:catAx>
        <c:axId val="44160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7680"/>
        <c:crosses val="autoZero"/>
        <c:auto val="1"/>
        <c:lblAlgn val="ctr"/>
        <c:lblOffset val="100"/>
        <c:noMultiLvlLbl val="0"/>
      </c:catAx>
      <c:valAx>
        <c:axId val="441607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6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2024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85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54</c:v>
                </c:pt>
                <c:pt idx="6">
                  <c:v>1236</c:v>
                </c:pt>
                <c:pt idx="7">
                  <c:v>54</c:v>
                </c:pt>
                <c:pt idx="8">
                  <c:v>38</c:v>
                </c:pt>
                <c:pt idx="9">
                  <c:v>36</c:v>
                </c:pt>
                <c:pt idx="10">
                  <c:v>199</c:v>
                </c:pt>
                <c:pt idx="11">
                  <c:v>185</c:v>
                </c:pt>
                <c:pt idx="12">
                  <c:v>18</c:v>
                </c:pt>
                <c:pt idx="13">
                  <c:v>51</c:v>
                </c:pt>
                <c:pt idx="14">
                  <c:v>322</c:v>
                </c:pt>
                <c:pt idx="15">
                  <c:v>58</c:v>
                </c:pt>
                <c:pt idx="16">
                  <c:v>235</c:v>
                </c:pt>
                <c:pt idx="17">
                  <c:v>2</c:v>
                </c:pt>
                <c:pt idx="18">
                  <c:v>570</c:v>
                </c:pt>
                <c:pt idx="19">
                  <c:v>1</c:v>
                </c:pt>
                <c:pt idx="20">
                  <c:v>59</c:v>
                </c:pt>
                <c:pt idx="21">
                  <c:v>878</c:v>
                </c:pt>
                <c:pt idx="22">
                  <c:v>2</c:v>
                </c:pt>
                <c:pt idx="23">
                  <c:v>32</c:v>
                </c:pt>
                <c:pt idx="24">
                  <c:v>51</c:v>
                </c:pt>
                <c:pt idx="25">
                  <c:v>22</c:v>
                </c:pt>
                <c:pt idx="26">
                  <c:v>13</c:v>
                </c:pt>
                <c:pt idx="27">
                  <c:v>39</c:v>
                </c:pt>
                <c:pt idx="28">
                  <c:v>23</c:v>
                </c:pt>
                <c:pt idx="29">
                  <c:v>126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10540</c:v>
                </c:pt>
                <c:pt idx="1">
                  <c:v>14767</c:v>
                </c:pt>
                <c:pt idx="2">
                  <c:v>1016</c:v>
                </c:pt>
                <c:pt idx="3">
                  <c:v>685</c:v>
                </c:pt>
                <c:pt idx="4">
                  <c:v>2578</c:v>
                </c:pt>
                <c:pt idx="5">
                  <c:v>18781</c:v>
                </c:pt>
                <c:pt idx="6">
                  <c:v>93219</c:v>
                </c:pt>
                <c:pt idx="7">
                  <c:v>19724</c:v>
                </c:pt>
                <c:pt idx="8">
                  <c:v>8599</c:v>
                </c:pt>
                <c:pt idx="9">
                  <c:v>6884</c:v>
                </c:pt>
                <c:pt idx="10">
                  <c:v>25385</c:v>
                </c:pt>
                <c:pt idx="11">
                  <c:v>26810</c:v>
                </c:pt>
                <c:pt idx="12">
                  <c:v>1198</c:v>
                </c:pt>
                <c:pt idx="13">
                  <c:v>11583</c:v>
                </c:pt>
                <c:pt idx="14">
                  <c:v>34402</c:v>
                </c:pt>
                <c:pt idx="15">
                  <c:v>13020</c:v>
                </c:pt>
                <c:pt idx="16">
                  <c:v>2906</c:v>
                </c:pt>
                <c:pt idx="17">
                  <c:v>344</c:v>
                </c:pt>
                <c:pt idx="18">
                  <c:v>87298</c:v>
                </c:pt>
                <c:pt idx="19">
                  <c:v>2058</c:v>
                </c:pt>
                <c:pt idx="20">
                  <c:v>8171</c:v>
                </c:pt>
                <c:pt idx="21">
                  <c:v>15318</c:v>
                </c:pt>
                <c:pt idx="22">
                  <c:v>612</c:v>
                </c:pt>
                <c:pt idx="23">
                  <c:v>10960</c:v>
                </c:pt>
                <c:pt idx="24">
                  <c:v>13080</c:v>
                </c:pt>
                <c:pt idx="25">
                  <c:v>11363</c:v>
                </c:pt>
                <c:pt idx="26">
                  <c:v>2128</c:v>
                </c:pt>
                <c:pt idx="27">
                  <c:v>27065</c:v>
                </c:pt>
                <c:pt idx="28">
                  <c:v>1337</c:v>
                </c:pt>
                <c:pt idx="29">
                  <c:v>22909</c:v>
                </c:pt>
                <c:pt idx="30">
                  <c:v>4402</c:v>
                </c:pt>
                <c:pt idx="31">
                  <c:v>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1448</c:v>
                </c:pt>
                <c:pt idx="1">
                  <c:v>641</c:v>
                </c:pt>
                <c:pt idx="2">
                  <c:v>302</c:v>
                </c:pt>
                <c:pt idx="3">
                  <c:v>235</c:v>
                </c:pt>
                <c:pt idx="4">
                  <c:v>1157</c:v>
                </c:pt>
                <c:pt idx="5">
                  <c:v>3842</c:v>
                </c:pt>
                <c:pt idx="6">
                  <c:v>14932</c:v>
                </c:pt>
                <c:pt idx="7">
                  <c:v>5134</c:v>
                </c:pt>
                <c:pt idx="8">
                  <c:v>844</c:v>
                </c:pt>
                <c:pt idx="9">
                  <c:v>2954</c:v>
                </c:pt>
                <c:pt idx="10">
                  <c:v>3876</c:v>
                </c:pt>
                <c:pt idx="11">
                  <c:v>3607</c:v>
                </c:pt>
                <c:pt idx="12">
                  <c:v>1332</c:v>
                </c:pt>
                <c:pt idx="13">
                  <c:v>5979</c:v>
                </c:pt>
                <c:pt idx="14">
                  <c:v>9964</c:v>
                </c:pt>
                <c:pt idx="15">
                  <c:v>3161</c:v>
                </c:pt>
                <c:pt idx="16">
                  <c:v>790</c:v>
                </c:pt>
                <c:pt idx="17">
                  <c:v>253</c:v>
                </c:pt>
                <c:pt idx="18">
                  <c:v>14126</c:v>
                </c:pt>
                <c:pt idx="19">
                  <c:v>817</c:v>
                </c:pt>
                <c:pt idx="20">
                  <c:v>3887</c:v>
                </c:pt>
                <c:pt idx="21">
                  <c:v>1985</c:v>
                </c:pt>
                <c:pt idx="22">
                  <c:v>171</c:v>
                </c:pt>
                <c:pt idx="23">
                  <c:v>3334</c:v>
                </c:pt>
                <c:pt idx="24">
                  <c:v>1892</c:v>
                </c:pt>
                <c:pt idx="25">
                  <c:v>1701</c:v>
                </c:pt>
                <c:pt idx="26">
                  <c:v>982</c:v>
                </c:pt>
                <c:pt idx="27">
                  <c:v>4590</c:v>
                </c:pt>
                <c:pt idx="28">
                  <c:v>612</c:v>
                </c:pt>
                <c:pt idx="29">
                  <c:v>4340</c:v>
                </c:pt>
                <c:pt idx="30">
                  <c:v>693</c:v>
                </c:pt>
                <c:pt idx="31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24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6</c:v>
                </c:pt>
                <c:pt idx="27">
                  <c:v>20</c:v>
                </c:pt>
                <c:pt idx="28">
                  <c:v>0</c:v>
                </c:pt>
                <c:pt idx="29">
                  <c:v>13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95</c:v>
                </c:pt>
                <c:pt idx="1">
                  <c:v>72</c:v>
                </c:pt>
                <c:pt idx="2">
                  <c:v>40</c:v>
                </c:pt>
                <c:pt idx="3">
                  <c:v>5</c:v>
                </c:pt>
                <c:pt idx="4">
                  <c:v>28</c:v>
                </c:pt>
                <c:pt idx="5">
                  <c:v>8</c:v>
                </c:pt>
                <c:pt idx="6">
                  <c:v>252</c:v>
                </c:pt>
                <c:pt idx="7">
                  <c:v>542</c:v>
                </c:pt>
                <c:pt idx="8">
                  <c:v>17</c:v>
                </c:pt>
                <c:pt idx="9">
                  <c:v>7</c:v>
                </c:pt>
                <c:pt idx="10">
                  <c:v>264</c:v>
                </c:pt>
                <c:pt idx="11">
                  <c:v>99</c:v>
                </c:pt>
                <c:pt idx="12">
                  <c:v>7</c:v>
                </c:pt>
                <c:pt idx="13">
                  <c:v>3</c:v>
                </c:pt>
                <c:pt idx="14">
                  <c:v>66</c:v>
                </c:pt>
                <c:pt idx="15">
                  <c:v>32</c:v>
                </c:pt>
                <c:pt idx="16">
                  <c:v>18</c:v>
                </c:pt>
                <c:pt idx="17">
                  <c:v>3</c:v>
                </c:pt>
                <c:pt idx="18">
                  <c:v>183</c:v>
                </c:pt>
                <c:pt idx="19">
                  <c:v>7</c:v>
                </c:pt>
                <c:pt idx="20">
                  <c:v>102</c:v>
                </c:pt>
                <c:pt idx="21">
                  <c:v>33</c:v>
                </c:pt>
                <c:pt idx="22">
                  <c:v>52</c:v>
                </c:pt>
                <c:pt idx="23">
                  <c:v>9</c:v>
                </c:pt>
                <c:pt idx="24">
                  <c:v>29</c:v>
                </c:pt>
                <c:pt idx="25">
                  <c:v>13</c:v>
                </c:pt>
                <c:pt idx="26">
                  <c:v>79</c:v>
                </c:pt>
                <c:pt idx="27">
                  <c:v>118</c:v>
                </c:pt>
                <c:pt idx="28">
                  <c:v>62</c:v>
                </c:pt>
                <c:pt idx="29">
                  <c:v>35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  <c:pt idx="5">
                  <c:v>5</c:v>
                </c:pt>
                <c:pt idx="6">
                  <c:v>58</c:v>
                </c:pt>
                <c:pt idx="7">
                  <c:v>52</c:v>
                </c:pt>
                <c:pt idx="8">
                  <c:v>1</c:v>
                </c:pt>
                <c:pt idx="9">
                  <c:v>11</c:v>
                </c:pt>
                <c:pt idx="10">
                  <c:v>47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26</c:v>
                </c:pt>
                <c:pt idx="19">
                  <c:v>7</c:v>
                </c:pt>
                <c:pt idx="20">
                  <c:v>47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54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4544"/>
        <c:axId val="441604936"/>
      </c:barChart>
      <c:catAx>
        <c:axId val="44160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4936"/>
        <c:crosses val="autoZero"/>
        <c:auto val="1"/>
        <c:lblAlgn val="ctr"/>
        <c:lblOffset val="100"/>
        <c:noMultiLvlLbl val="0"/>
      </c:catAx>
      <c:valAx>
        <c:axId val="441604936"/>
        <c:scaling>
          <c:orientation val="minMax"/>
          <c:max val="1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2024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17</c:v>
                </c:pt>
                <c:pt idx="6">
                  <c:v>286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23</c:v>
                </c:pt>
                <c:pt idx="11">
                  <c:v>18</c:v>
                </c:pt>
                <c:pt idx="12">
                  <c:v>1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0</c:v>
                </c:pt>
                <c:pt idx="18">
                  <c:v>39</c:v>
                </c:pt>
                <c:pt idx="19">
                  <c:v>2</c:v>
                </c:pt>
                <c:pt idx="20">
                  <c:v>67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22</c:v>
                </c:pt>
                <c:pt idx="27">
                  <c:v>12</c:v>
                </c:pt>
                <c:pt idx="28">
                  <c:v>0</c:v>
                </c:pt>
                <c:pt idx="29">
                  <c:v>31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1007</c:v>
                </c:pt>
                <c:pt idx="1">
                  <c:v>728</c:v>
                </c:pt>
                <c:pt idx="2">
                  <c:v>207</c:v>
                </c:pt>
                <c:pt idx="3">
                  <c:v>227</c:v>
                </c:pt>
                <c:pt idx="4">
                  <c:v>354</c:v>
                </c:pt>
                <c:pt idx="5">
                  <c:v>2916</c:v>
                </c:pt>
                <c:pt idx="6">
                  <c:v>10425</c:v>
                </c:pt>
                <c:pt idx="7">
                  <c:v>3345</c:v>
                </c:pt>
                <c:pt idx="8">
                  <c:v>1327</c:v>
                </c:pt>
                <c:pt idx="9">
                  <c:v>1190</c:v>
                </c:pt>
                <c:pt idx="10">
                  <c:v>2264</c:v>
                </c:pt>
                <c:pt idx="11">
                  <c:v>4286</c:v>
                </c:pt>
                <c:pt idx="12">
                  <c:v>350</c:v>
                </c:pt>
                <c:pt idx="13">
                  <c:v>2221</c:v>
                </c:pt>
                <c:pt idx="14">
                  <c:v>3303</c:v>
                </c:pt>
                <c:pt idx="15">
                  <c:v>622</c:v>
                </c:pt>
                <c:pt idx="16">
                  <c:v>61</c:v>
                </c:pt>
                <c:pt idx="17">
                  <c:v>78</c:v>
                </c:pt>
                <c:pt idx="18">
                  <c:v>17364</c:v>
                </c:pt>
                <c:pt idx="19">
                  <c:v>353</c:v>
                </c:pt>
                <c:pt idx="20">
                  <c:v>1003</c:v>
                </c:pt>
                <c:pt idx="21">
                  <c:v>1062</c:v>
                </c:pt>
                <c:pt idx="22">
                  <c:v>110</c:v>
                </c:pt>
                <c:pt idx="23">
                  <c:v>1665</c:v>
                </c:pt>
                <c:pt idx="24">
                  <c:v>1302</c:v>
                </c:pt>
                <c:pt idx="25">
                  <c:v>1367</c:v>
                </c:pt>
                <c:pt idx="26">
                  <c:v>958</c:v>
                </c:pt>
                <c:pt idx="27">
                  <c:v>8679</c:v>
                </c:pt>
                <c:pt idx="28">
                  <c:v>55</c:v>
                </c:pt>
                <c:pt idx="29">
                  <c:v>4674</c:v>
                </c:pt>
                <c:pt idx="30">
                  <c:v>836</c:v>
                </c:pt>
                <c:pt idx="31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214</c:v>
                </c:pt>
                <c:pt idx="1">
                  <c:v>142</c:v>
                </c:pt>
                <c:pt idx="2">
                  <c:v>119</c:v>
                </c:pt>
                <c:pt idx="3">
                  <c:v>133</c:v>
                </c:pt>
                <c:pt idx="4">
                  <c:v>147</c:v>
                </c:pt>
                <c:pt idx="5">
                  <c:v>840</c:v>
                </c:pt>
                <c:pt idx="6">
                  <c:v>2950</c:v>
                </c:pt>
                <c:pt idx="7">
                  <c:v>968</c:v>
                </c:pt>
                <c:pt idx="8">
                  <c:v>205</c:v>
                </c:pt>
                <c:pt idx="9">
                  <c:v>409</c:v>
                </c:pt>
                <c:pt idx="10">
                  <c:v>778</c:v>
                </c:pt>
                <c:pt idx="11">
                  <c:v>1560</c:v>
                </c:pt>
                <c:pt idx="12">
                  <c:v>92</c:v>
                </c:pt>
                <c:pt idx="13">
                  <c:v>760</c:v>
                </c:pt>
                <c:pt idx="14">
                  <c:v>1480</c:v>
                </c:pt>
                <c:pt idx="15">
                  <c:v>227</c:v>
                </c:pt>
                <c:pt idx="16">
                  <c:v>24</c:v>
                </c:pt>
                <c:pt idx="17">
                  <c:v>11</c:v>
                </c:pt>
                <c:pt idx="18">
                  <c:v>4208</c:v>
                </c:pt>
                <c:pt idx="19">
                  <c:v>158</c:v>
                </c:pt>
                <c:pt idx="20">
                  <c:v>332</c:v>
                </c:pt>
                <c:pt idx="21">
                  <c:v>373</c:v>
                </c:pt>
                <c:pt idx="22">
                  <c:v>35</c:v>
                </c:pt>
                <c:pt idx="23">
                  <c:v>634</c:v>
                </c:pt>
                <c:pt idx="24">
                  <c:v>192</c:v>
                </c:pt>
                <c:pt idx="25">
                  <c:v>604</c:v>
                </c:pt>
                <c:pt idx="26">
                  <c:v>1101</c:v>
                </c:pt>
                <c:pt idx="27">
                  <c:v>3662</c:v>
                </c:pt>
                <c:pt idx="28">
                  <c:v>37</c:v>
                </c:pt>
                <c:pt idx="29">
                  <c:v>1875</c:v>
                </c:pt>
                <c:pt idx="30">
                  <c:v>148</c:v>
                </c:pt>
                <c:pt idx="3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4</c:v>
                </c:pt>
                <c:pt idx="3">
                  <c:v>16</c:v>
                </c:pt>
                <c:pt idx="4">
                  <c:v>0</c:v>
                </c:pt>
                <c:pt idx="5">
                  <c:v>16</c:v>
                </c:pt>
                <c:pt idx="6">
                  <c:v>174</c:v>
                </c:pt>
                <c:pt idx="7">
                  <c:v>21</c:v>
                </c:pt>
                <c:pt idx="8">
                  <c:v>27</c:v>
                </c:pt>
                <c:pt idx="9">
                  <c:v>102</c:v>
                </c:pt>
                <c:pt idx="10">
                  <c:v>10</c:v>
                </c:pt>
                <c:pt idx="11">
                  <c:v>19</c:v>
                </c:pt>
                <c:pt idx="12">
                  <c:v>0</c:v>
                </c:pt>
                <c:pt idx="13">
                  <c:v>24</c:v>
                </c:pt>
                <c:pt idx="14">
                  <c:v>48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96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14</c:v>
                </c:pt>
                <c:pt idx="26">
                  <c:v>19</c:v>
                </c:pt>
                <c:pt idx="27">
                  <c:v>97</c:v>
                </c:pt>
                <c:pt idx="28">
                  <c:v>0</c:v>
                </c:pt>
                <c:pt idx="29">
                  <c:v>54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  <c:pt idx="7">
                  <c:v>3</c:v>
                </c:pt>
                <c:pt idx="8">
                  <c:v>3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</c:v>
                </c:pt>
                <c:pt idx="7">
                  <c:v>11</c:v>
                </c:pt>
                <c:pt idx="8">
                  <c:v>0</c:v>
                </c:pt>
                <c:pt idx="9">
                  <c:v>24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207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255</c:v>
                </c:pt>
                <c:pt idx="7">
                  <c:v>22</c:v>
                </c:pt>
                <c:pt idx="8">
                  <c:v>10</c:v>
                </c:pt>
                <c:pt idx="9">
                  <c:v>3</c:v>
                </c:pt>
                <c:pt idx="10">
                  <c:v>24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94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36</c:v>
                </c:pt>
                <c:pt idx="27">
                  <c:v>37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56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83</c:v>
                </c:pt>
                <c:pt idx="19">
                  <c:v>1</c:v>
                </c:pt>
                <c:pt idx="20">
                  <c:v>12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  <c:pt idx="26">
                  <c:v>24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4976"/>
        <c:axId val="440946936"/>
      </c:lineChart>
      <c:catAx>
        <c:axId val="440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6936"/>
        <c:crosses val="autoZero"/>
        <c:auto val="1"/>
        <c:lblAlgn val="ctr"/>
        <c:lblOffset val="100"/>
        <c:noMultiLvlLbl val="0"/>
      </c:catAx>
      <c:valAx>
        <c:axId val="440946936"/>
        <c:scaling>
          <c:orientation val="minMax"/>
          <c:max val="18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2024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17</c:v>
                </c:pt>
                <c:pt idx="6">
                  <c:v>286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23</c:v>
                </c:pt>
                <c:pt idx="11">
                  <c:v>18</c:v>
                </c:pt>
                <c:pt idx="12">
                  <c:v>1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0</c:v>
                </c:pt>
                <c:pt idx="18">
                  <c:v>39</c:v>
                </c:pt>
                <c:pt idx="19">
                  <c:v>2</c:v>
                </c:pt>
                <c:pt idx="20">
                  <c:v>67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22</c:v>
                </c:pt>
                <c:pt idx="27">
                  <c:v>12</c:v>
                </c:pt>
                <c:pt idx="28">
                  <c:v>0</c:v>
                </c:pt>
                <c:pt idx="29">
                  <c:v>31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1007</c:v>
                </c:pt>
                <c:pt idx="1">
                  <c:v>728</c:v>
                </c:pt>
                <c:pt idx="2">
                  <c:v>207</c:v>
                </c:pt>
                <c:pt idx="3">
                  <c:v>227</c:v>
                </c:pt>
                <c:pt idx="4">
                  <c:v>354</c:v>
                </c:pt>
                <c:pt idx="5">
                  <c:v>2916</c:v>
                </c:pt>
                <c:pt idx="6">
                  <c:v>10425</c:v>
                </c:pt>
                <c:pt idx="7">
                  <c:v>3345</c:v>
                </c:pt>
                <c:pt idx="8">
                  <c:v>1327</c:v>
                </c:pt>
                <c:pt idx="9">
                  <c:v>1190</c:v>
                </c:pt>
                <c:pt idx="10">
                  <c:v>2264</c:v>
                </c:pt>
                <c:pt idx="11">
                  <c:v>4286</c:v>
                </c:pt>
                <c:pt idx="12">
                  <c:v>350</c:v>
                </c:pt>
                <c:pt idx="13">
                  <c:v>2221</c:v>
                </c:pt>
                <c:pt idx="14">
                  <c:v>3303</c:v>
                </c:pt>
                <c:pt idx="15">
                  <c:v>622</c:v>
                </c:pt>
                <c:pt idx="16">
                  <c:v>61</c:v>
                </c:pt>
                <c:pt idx="17">
                  <c:v>78</c:v>
                </c:pt>
                <c:pt idx="18">
                  <c:v>17364</c:v>
                </c:pt>
                <c:pt idx="19">
                  <c:v>353</c:v>
                </c:pt>
                <c:pt idx="20">
                  <c:v>1003</c:v>
                </c:pt>
                <c:pt idx="21">
                  <c:v>1062</c:v>
                </c:pt>
                <c:pt idx="22">
                  <c:v>110</c:v>
                </c:pt>
                <c:pt idx="23">
                  <c:v>1665</c:v>
                </c:pt>
                <c:pt idx="24">
                  <c:v>1302</c:v>
                </c:pt>
                <c:pt idx="25">
                  <c:v>1367</c:v>
                </c:pt>
                <c:pt idx="26">
                  <c:v>958</c:v>
                </c:pt>
                <c:pt idx="27">
                  <c:v>8679</c:v>
                </c:pt>
                <c:pt idx="28">
                  <c:v>55</c:v>
                </c:pt>
                <c:pt idx="29">
                  <c:v>4674</c:v>
                </c:pt>
                <c:pt idx="30">
                  <c:v>836</c:v>
                </c:pt>
                <c:pt idx="3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214</c:v>
                </c:pt>
                <c:pt idx="1">
                  <c:v>142</c:v>
                </c:pt>
                <c:pt idx="2">
                  <c:v>119</c:v>
                </c:pt>
                <c:pt idx="3">
                  <c:v>133</c:v>
                </c:pt>
                <c:pt idx="4">
                  <c:v>147</c:v>
                </c:pt>
                <c:pt idx="5">
                  <c:v>840</c:v>
                </c:pt>
                <c:pt idx="6">
                  <c:v>2950</c:v>
                </c:pt>
                <c:pt idx="7">
                  <c:v>968</c:v>
                </c:pt>
                <c:pt idx="8">
                  <c:v>205</c:v>
                </c:pt>
                <c:pt idx="9">
                  <c:v>409</c:v>
                </c:pt>
                <c:pt idx="10">
                  <c:v>778</c:v>
                </c:pt>
                <c:pt idx="11">
                  <c:v>1560</c:v>
                </c:pt>
                <c:pt idx="12">
                  <c:v>92</c:v>
                </c:pt>
                <c:pt idx="13">
                  <c:v>760</c:v>
                </c:pt>
                <c:pt idx="14">
                  <c:v>1480</c:v>
                </c:pt>
                <c:pt idx="15">
                  <c:v>227</c:v>
                </c:pt>
                <c:pt idx="16">
                  <c:v>24</c:v>
                </c:pt>
                <c:pt idx="17">
                  <c:v>11</c:v>
                </c:pt>
                <c:pt idx="18">
                  <c:v>4208</c:v>
                </c:pt>
                <c:pt idx="19">
                  <c:v>158</c:v>
                </c:pt>
                <c:pt idx="20">
                  <c:v>332</c:v>
                </c:pt>
                <c:pt idx="21">
                  <c:v>373</c:v>
                </c:pt>
                <c:pt idx="22">
                  <c:v>35</c:v>
                </c:pt>
                <c:pt idx="23">
                  <c:v>634</c:v>
                </c:pt>
                <c:pt idx="24">
                  <c:v>192</c:v>
                </c:pt>
                <c:pt idx="25">
                  <c:v>604</c:v>
                </c:pt>
                <c:pt idx="26">
                  <c:v>1101</c:v>
                </c:pt>
                <c:pt idx="27">
                  <c:v>3662</c:v>
                </c:pt>
                <c:pt idx="28">
                  <c:v>37</c:v>
                </c:pt>
                <c:pt idx="29">
                  <c:v>1875</c:v>
                </c:pt>
                <c:pt idx="30">
                  <c:v>148</c:v>
                </c:pt>
                <c:pt idx="3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4</c:v>
                </c:pt>
                <c:pt idx="3">
                  <c:v>16</c:v>
                </c:pt>
                <c:pt idx="4">
                  <c:v>0</c:v>
                </c:pt>
                <c:pt idx="5">
                  <c:v>16</c:v>
                </c:pt>
                <c:pt idx="6">
                  <c:v>174</c:v>
                </c:pt>
                <c:pt idx="7">
                  <c:v>21</c:v>
                </c:pt>
                <c:pt idx="8">
                  <c:v>27</c:v>
                </c:pt>
                <c:pt idx="9">
                  <c:v>102</c:v>
                </c:pt>
                <c:pt idx="10">
                  <c:v>10</c:v>
                </c:pt>
                <c:pt idx="11">
                  <c:v>19</c:v>
                </c:pt>
                <c:pt idx="12">
                  <c:v>0</c:v>
                </c:pt>
                <c:pt idx="13">
                  <c:v>24</c:v>
                </c:pt>
                <c:pt idx="14">
                  <c:v>48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96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14</c:v>
                </c:pt>
                <c:pt idx="26">
                  <c:v>19</c:v>
                </c:pt>
                <c:pt idx="27">
                  <c:v>97</c:v>
                </c:pt>
                <c:pt idx="28">
                  <c:v>0</c:v>
                </c:pt>
                <c:pt idx="29">
                  <c:v>54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  <c:pt idx="7">
                  <c:v>3</c:v>
                </c:pt>
                <c:pt idx="8">
                  <c:v>3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</c:v>
                </c:pt>
                <c:pt idx="7">
                  <c:v>11</c:v>
                </c:pt>
                <c:pt idx="8">
                  <c:v>0</c:v>
                </c:pt>
                <c:pt idx="9">
                  <c:v>24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207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255</c:v>
                </c:pt>
                <c:pt idx="7">
                  <c:v>22</c:v>
                </c:pt>
                <c:pt idx="8">
                  <c:v>10</c:v>
                </c:pt>
                <c:pt idx="9">
                  <c:v>3</c:v>
                </c:pt>
                <c:pt idx="10">
                  <c:v>24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94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36</c:v>
                </c:pt>
                <c:pt idx="27">
                  <c:v>37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56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83</c:v>
                </c:pt>
                <c:pt idx="19">
                  <c:v>1</c:v>
                </c:pt>
                <c:pt idx="20">
                  <c:v>12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  <c:pt idx="26">
                  <c:v>24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8072"/>
        <c:axId val="441608464"/>
      </c:barChart>
      <c:catAx>
        <c:axId val="44160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8464"/>
        <c:crosses val="autoZero"/>
        <c:auto val="1"/>
        <c:lblAlgn val="ctr"/>
        <c:lblOffset val="100"/>
        <c:noMultiLvlLbl val="0"/>
      </c:catAx>
      <c:valAx>
        <c:axId val="441608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8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22911</c:v>
                </c:pt>
                <c:pt idx="1">
                  <c:v>31025</c:v>
                </c:pt>
                <c:pt idx="2">
                  <c:v>2577</c:v>
                </c:pt>
                <c:pt idx="3">
                  <c:v>1964</c:v>
                </c:pt>
                <c:pt idx="4">
                  <c:v>8339</c:v>
                </c:pt>
                <c:pt idx="5">
                  <c:v>39581</c:v>
                </c:pt>
                <c:pt idx="6">
                  <c:v>265649</c:v>
                </c:pt>
                <c:pt idx="7">
                  <c:v>42800</c:v>
                </c:pt>
                <c:pt idx="8">
                  <c:v>17413</c:v>
                </c:pt>
                <c:pt idx="9">
                  <c:v>16714</c:v>
                </c:pt>
                <c:pt idx="10">
                  <c:v>71622</c:v>
                </c:pt>
                <c:pt idx="11">
                  <c:v>72316</c:v>
                </c:pt>
                <c:pt idx="12">
                  <c:v>8800</c:v>
                </c:pt>
                <c:pt idx="13">
                  <c:v>38064</c:v>
                </c:pt>
                <c:pt idx="14">
                  <c:v>94343</c:v>
                </c:pt>
                <c:pt idx="15">
                  <c:v>32104</c:v>
                </c:pt>
                <c:pt idx="16">
                  <c:v>10259</c:v>
                </c:pt>
                <c:pt idx="17">
                  <c:v>1777</c:v>
                </c:pt>
                <c:pt idx="18">
                  <c:v>167681</c:v>
                </c:pt>
                <c:pt idx="19">
                  <c:v>6006</c:v>
                </c:pt>
                <c:pt idx="20">
                  <c:v>30996</c:v>
                </c:pt>
                <c:pt idx="21">
                  <c:v>34950</c:v>
                </c:pt>
                <c:pt idx="22">
                  <c:v>2048</c:v>
                </c:pt>
                <c:pt idx="23">
                  <c:v>27513</c:v>
                </c:pt>
                <c:pt idx="24">
                  <c:v>27161</c:v>
                </c:pt>
                <c:pt idx="25">
                  <c:v>23940</c:v>
                </c:pt>
                <c:pt idx="26">
                  <c:v>6817</c:v>
                </c:pt>
                <c:pt idx="27">
                  <c:v>58506</c:v>
                </c:pt>
                <c:pt idx="28">
                  <c:v>4866</c:v>
                </c:pt>
                <c:pt idx="29">
                  <c:v>46310</c:v>
                </c:pt>
                <c:pt idx="30">
                  <c:v>10221</c:v>
                </c:pt>
                <c:pt idx="31">
                  <c:v>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3414</c:v>
                </c:pt>
                <c:pt idx="1">
                  <c:v>1964</c:v>
                </c:pt>
                <c:pt idx="2">
                  <c:v>644</c:v>
                </c:pt>
                <c:pt idx="3">
                  <c:v>759</c:v>
                </c:pt>
                <c:pt idx="4">
                  <c:v>963</c:v>
                </c:pt>
                <c:pt idx="5">
                  <c:v>7419</c:v>
                </c:pt>
                <c:pt idx="6">
                  <c:v>38313</c:v>
                </c:pt>
                <c:pt idx="7">
                  <c:v>8351</c:v>
                </c:pt>
                <c:pt idx="8">
                  <c:v>2930</c:v>
                </c:pt>
                <c:pt idx="9">
                  <c:v>3185</c:v>
                </c:pt>
                <c:pt idx="10">
                  <c:v>8061</c:v>
                </c:pt>
                <c:pt idx="11">
                  <c:v>10956</c:v>
                </c:pt>
                <c:pt idx="12">
                  <c:v>934</c:v>
                </c:pt>
                <c:pt idx="13">
                  <c:v>5487</c:v>
                </c:pt>
                <c:pt idx="14">
                  <c:v>10303</c:v>
                </c:pt>
                <c:pt idx="15">
                  <c:v>1632</c:v>
                </c:pt>
                <c:pt idx="16">
                  <c:v>307</c:v>
                </c:pt>
                <c:pt idx="17">
                  <c:v>188</c:v>
                </c:pt>
                <c:pt idx="18">
                  <c:v>39266</c:v>
                </c:pt>
                <c:pt idx="19">
                  <c:v>952</c:v>
                </c:pt>
                <c:pt idx="20">
                  <c:v>2800</c:v>
                </c:pt>
                <c:pt idx="21">
                  <c:v>3441</c:v>
                </c:pt>
                <c:pt idx="22">
                  <c:v>335</c:v>
                </c:pt>
                <c:pt idx="23">
                  <c:v>4010</c:v>
                </c:pt>
                <c:pt idx="24">
                  <c:v>2800</c:v>
                </c:pt>
                <c:pt idx="25">
                  <c:v>3612</c:v>
                </c:pt>
                <c:pt idx="26">
                  <c:v>4721</c:v>
                </c:pt>
                <c:pt idx="27">
                  <c:v>21607</c:v>
                </c:pt>
                <c:pt idx="28">
                  <c:v>201</c:v>
                </c:pt>
                <c:pt idx="29">
                  <c:v>12407</c:v>
                </c:pt>
                <c:pt idx="30">
                  <c:v>1835</c:v>
                </c:pt>
                <c:pt idx="31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4152"/>
        <c:axId val="441603760"/>
      </c:lineChart>
      <c:catAx>
        <c:axId val="44160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3760"/>
        <c:crosses val="autoZero"/>
        <c:auto val="1"/>
        <c:lblAlgn val="ctr"/>
        <c:lblOffset val="100"/>
        <c:noMultiLvlLbl val="0"/>
      </c:catAx>
      <c:valAx>
        <c:axId val="4416037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22911</c:v>
                </c:pt>
                <c:pt idx="1">
                  <c:v>31025</c:v>
                </c:pt>
                <c:pt idx="2">
                  <c:v>2577</c:v>
                </c:pt>
                <c:pt idx="3">
                  <c:v>1964</c:v>
                </c:pt>
                <c:pt idx="4">
                  <c:v>8339</c:v>
                </c:pt>
                <c:pt idx="5">
                  <c:v>39581</c:v>
                </c:pt>
                <c:pt idx="6">
                  <c:v>265649</c:v>
                </c:pt>
                <c:pt idx="7">
                  <c:v>42800</c:v>
                </c:pt>
                <c:pt idx="8">
                  <c:v>17413</c:v>
                </c:pt>
                <c:pt idx="9">
                  <c:v>16714</c:v>
                </c:pt>
                <c:pt idx="10">
                  <c:v>71622</c:v>
                </c:pt>
                <c:pt idx="11">
                  <c:v>72316</c:v>
                </c:pt>
                <c:pt idx="12">
                  <c:v>8800</c:v>
                </c:pt>
                <c:pt idx="13">
                  <c:v>38064</c:v>
                </c:pt>
                <c:pt idx="14">
                  <c:v>94343</c:v>
                </c:pt>
                <c:pt idx="15">
                  <c:v>32104</c:v>
                </c:pt>
                <c:pt idx="16">
                  <c:v>10259</c:v>
                </c:pt>
                <c:pt idx="17">
                  <c:v>1777</c:v>
                </c:pt>
                <c:pt idx="18">
                  <c:v>167681</c:v>
                </c:pt>
                <c:pt idx="19">
                  <c:v>6006</c:v>
                </c:pt>
                <c:pt idx="20">
                  <c:v>30996</c:v>
                </c:pt>
                <c:pt idx="21">
                  <c:v>34950</c:v>
                </c:pt>
                <c:pt idx="22">
                  <c:v>2048</c:v>
                </c:pt>
                <c:pt idx="23">
                  <c:v>27513</c:v>
                </c:pt>
                <c:pt idx="24">
                  <c:v>27161</c:v>
                </c:pt>
                <c:pt idx="25">
                  <c:v>23940</c:v>
                </c:pt>
                <c:pt idx="26">
                  <c:v>6817</c:v>
                </c:pt>
                <c:pt idx="27">
                  <c:v>58506</c:v>
                </c:pt>
                <c:pt idx="28">
                  <c:v>4866</c:v>
                </c:pt>
                <c:pt idx="29">
                  <c:v>46310</c:v>
                </c:pt>
                <c:pt idx="30">
                  <c:v>10221</c:v>
                </c:pt>
                <c:pt idx="31">
                  <c:v>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3414</c:v>
                </c:pt>
                <c:pt idx="1">
                  <c:v>1964</c:v>
                </c:pt>
                <c:pt idx="2">
                  <c:v>644</c:v>
                </c:pt>
                <c:pt idx="3">
                  <c:v>759</c:v>
                </c:pt>
                <c:pt idx="4">
                  <c:v>963</c:v>
                </c:pt>
                <c:pt idx="5">
                  <c:v>7419</c:v>
                </c:pt>
                <c:pt idx="6">
                  <c:v>38313</c:v>
                </c:pt>
                <c:pt idx="7">
                  <c:v>8351</c:v>
                </c:pt>
                <c:pt idx="8">
                  <c:v>2930</c:v>
                </c:pt>
                <c:pt idx="9">
                  <c:v>3185</c:v>
                </c:pt>
                <c:pt idx="10">
                  <c:v>8061</c:v>
                </c:pt>
                <c:pt idx="11">
                  <c:v>10956</c:v>
                </c:pt>
                <c:pt idx="12">
                  <c:v>934</c:v>
                </c:pt>
                <c:pt idx="13">
                  <c:v>5487</c:v>
                </c:pt>
                <c:pt idx="14">
                  <c:v>10303</c:v>
                </c:pt>
                <c:pt idx="15">
                  <c:v>1632</c:v>
                </c:pt>
                <c:pt idx="16">
                  <c:v>307</c:v>
                </c:pt>
                <c:pt idx="17">
                  <c:v>188</c:v>
                </c:pt>
                <c:pt idx="18">
                  <c:v>39266</c:v>
                </c:pt>
                <c:pt idx="19">
                  <c:v>952</c:v>
                </c:pt>
                <c:pt idx="20">
                  <c:v>2800</c:v>
                </c:pt>
                <c:pt idx="21">
                  <c:v>3441</c:v>
                </c:pt>
                <c:pt idx="22">
                  <c:v>335</c:v>
                </c:pt>
                <c:pt idx="23">
                  <c:v>4010</c:v>
                </c:pt>
                <c:pt idx="24">
                  <c:v>2800</c:v>
                </c:pt>
                <c:pt idx="25">
                  <c:v>3612</c:v>
                </c:pt>
                <c:pt idx="26">
                  <c:v>4721</c:v>
                </c:pt>
                <c:pt idx="27">
                  <c:v>21607</c:v>
                </c:pt>
                <c:pt idx="28">
                  <c:v>201</c:v>
                </c:pt>
                <c:pt idx="29">
                  <c:v>12407</c:v>
                </c:pt>
                <c:pt idx="30">
                  <c:v>1835</c:v>
                </c:pt>
                <c:pt idx="31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5328"/>
        <c:axId val="441606112"/>
      </c:barChart>
      <c:catAx>
        <c:axId val="44160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6112"/>
        <c:crosses val="autoZero"/>
        <c:auto val="1"/>
        <c:lblAlgn val="ctr"/>
        <c:lblOffset val="100"/>
        <c:noMultiLvlLbl val="0"/>
      </c:catAx>
      <c:valAx>
        <c:axId val="44160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5328"/>
        <c:crosses val="autoZero"/>
        <c:crossBetween val="between"/>
        <c:majorUnit val="5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#,##0.0</c:formatCode>
                <c:ptCount val="2"/>
                <c:pt idx="0">
                  <c:v>85.76472751280744</c:v>
                </c:pt>
                <c:pt idx="1">
                  <c:v>14.235272487192558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Parque</a:t>
            </a:r>
            <a:r>
              <a:rPr lang="es-ES" sz="1100" baseline="0"/>
              <a:t> Vehicular de los Permisionarios del Autotransporte de Carga 2024</a:t>
            </a:r>
            <a:r>
              <a:rPr lang="es-ES" sz="11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14185</c:v>
                </c:pt>
                <c:pt idx="1">
                  <c:v>11647</c:v>
                </c:pt>
                <c:pt idx="2">
                  <c:v>1423</c:v>
                </c:pt>
                <c:pt idx="3">
                  <c:v>2010</c:v>
                </c:pt>
                <c:pt idx="4">
                  <c:v>4073</c:v>
                </c:pt>
                <c:pt idx="5">
                  <c:v>26718</c:v>
                </c:pt>
                <c:pt idx="6">
                  <c:v>145002</c:v>
                </c:pt>
                <c:pt idx="7">
                  <c:v>34114</c:v>
                </c:pt>
                <c:pt idx="8">
                  <c:v>10272</c:v>
                </c:pt>
                <c:pt idx="9">
                  <c:v>12052</c:v>
                </c:pt>
                <c:pt idx="10">
                  <c:v>28188</c:v>
                </c:pt>
                <c:pt idx="11">
                  <c:v>44787</c:v>
                </c:pt>
                <c:pt idx="12">
                  <c:v>2070</c:v>
                </c:pt>
                <c:pt idx="13">
                  <c:v>10808</c:v>
                </c:pt>
                <c:pt idx="14">
                  <c:v>48864</c:v>
                </c:pt>
                <c:pt idx="15">
                  <c:v>13044</c:v>
                </c:pt>
                <c:pt idx="16">
                  <c:v>5153</c:v>
                </c:pt>
                <c:pt idx="17">
                  <c:v>721</c:v>
                </c:pt>
                <c:pt idx="18">
                  <c:v>159487</c:v>
                </c:pt>
                <c:pt idx="19">
                  <c:v>3668</c:v>
                </c:pt>
                <c:pt idx="20">
                  <c:v>10958</c:v>
                </c:pt>
                <c:pt idx="21">
                  <c:v>19080</c:v>
                </c:pt>
                <c:pt idx="22">
                  <c:v>1052</c:v>
                </c:pt>
                <c:pt idx="23">
                  <c:v>14614</c:v>
                </c:pt>
                <c:pt idx="24">
                  <c:v>12448</c:v>
                </c:pt>
                <c:pt idx="25">
                  <c:v>10899</c:v>
                </c:pt>
                <c:pt idx="26">
                  <c:v>6023</c:v>
                </c:pt>
                <c:pt idx="27">
                  <c:v>50728</c:v>
                </c:pt>
                <c:pt idx="28">
                  <c:v>1095</c:v>
                </c:pt>
                <c:pt idx="29">
                  <c:v>33550</c:v>
                </c:pt>
                <c:pt idx="30">
                  <c:v>7929</c:v>
                </c:pt>
                <c:pt idx="31">
                  <c:v>3650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12140</c:v>
                </c:pt>
                <c:pt idx="1">
                  <c:v>21342</c:v>
                </c:pt>
                <c:pt idx="2">
                  <c:v>1798</c:v>
                </c:pt>
                <c:pt idx="3">
                  <c:v>713</c:v>
                </c:pt>
                <c:pt idx="4">
                  <c:v>5229</c:v>
                </c:pt>
                <c:pt idx="5">
                  <c:v>20282</c:v>
                </c:pt>
                <c:pt idx="6">
                  <c:v>158960</c:v>
                </c:pt>
                <c:pt idx="7">
                  <c:v>17037</c:v>
                </c:pt>
                <c:pt idx="8">
                  <c:v>10071</c:v>
                </c:pt>
                <c:pt idx="9">
                  <c:v>7847</c:v>
                </c:pt>
                <c:pt idx="10">
                  <c:v>51495</c:v>
                </c:pt>
                <c:pt idx="11">
                  <c:v>38485</c:v>
                </c:pt>
                <c:pt idx="12">
                  <c:v>7664</c:v>
                </c:pt>
                <c:pt idx="13">
                  <c:v>32743</c:v>
                </c:pt>
                <c:pt idx="14">
                  <c:v>55782</c:v>
                </c:pt>
                <c:pt idx="15">
                  <c:v>20692</c:v>
                </c:pt>
                <c:pt idx="16">
                  <c:v>5413</c:v>
                </c:pt>
                <c:pt idx="17">
                  <c:v>1244</c:v>
                </c:pt>
                <c:pt idx="18">
                  <c:v>47460</c:v>
                </c:pt>
                <c:pt idx="19">
                  <c:v>3290</c:v>
                </c:pt>
                <c:pt idx="20">
                  <c:v>22838</c:v>
                </c:pt>
                <c:pt idx="21">
                  <c:v>19311</c:v>
                </c:pt>
                <c:pt idx="22">
                  <c:v>1331</c:v>
                </c:pt>
                <c:pt idx="23">
                  <c:v>16909</c:v>
                </c:pt>
                <c:pt idx="24">
                  <c:v>17513</c:v>
                </c:pt>
                <c:pt idx="25">
                  <c:v>16653</c:v>
                </c:pt>
                <c:pt idx="26">
                  <c:v>5515</c:v>
                </c:pt>
                <c:pt idx="27">
                  <c:v>29385</c:v>
                </c:pt>
                <c:pt idx="28">
                  <c:v>3972</c:v>
                </c:pt>
                <c:pt idx="29">
                  <c:v>25167</c:v>
                </c:pt>
                <c:pt idx="30">
                  <c:v>4127</c:v>
                </c:pt>
                <c:pt idx="31">
                  <c:v>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1056"/>
        <c:axId val="440941448"/>
      </c:lineChart>
      <c:catAx>
        <c:axId val="440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448"/>
        <c:crosses val="autoZero"/>
        <c:auto val="1"/>
        <c:lblAlgn val="ctr"/>
        <c:lblOffset val="100"/>
        <c:noMultiLvlLbl val="0"/>
      </c:catAx>
      <c:valAx>
        <c:axId val="440941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7308696412948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Parque Vehicular de los Permisionarios del Autotransporte de Carga 2024</a:t>
            </a:r>
            <a:endParaRPr lang="es-ES" sz="110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14185</c:v>
                </c:pt>
                <c:pt idx="1">
                  <c:v>11647</c:v>
                </c:pt>
                <c:pt idx="2">
                  <c:v>1423</c:v>
                </c:pt>
                <c:pt idx="3">
                  <c:v>2010</c:v>
                </c:pt>
                <c:pt idx="4">
                  <c:v>4073</c:v>
                </c:pt>
                <c:pt idx="5">
                  <c:v>26718</c:v>
                </c:pt>
                <c:pt idx="6">
                  <c:v>145002</c:v>
                </c:pt>
                <c:pt idx="7">
                  <c:v>34114</c:v>
                </c:pt>
                <c:pt idx="8">
                  <c:v>10272</c:v>
                </c:pt>
                <c:pt idx="9">
                  <c:v>12052</c:v>
                </c:pt>
                <c:pt idx="10">
                  <c:v>28188</c:v>
                </c:pt>
                <c:pt idx="11">
                  <c:v>44787</c:v>
                </c:pt>
                <c:pt idx="12">
                  <c:v>2070</c:v>
                </c:pt>
                <c:pt idx="13">
                  <c:v>10808</c:v>
                </c:pt>
                <c:pt idx="14">
                  <c:v>48864</c:v>
                </c:pt>
                <c:pt idx="15">
                  <c:v>13044</c:v>
                </c:pt>
                <c:pt idx="16">
                  <c:v>5153</c:v>
                </c:pt>
                <c:pt idx="17">
                  <c:v>721</c:v>
                </c:pt>
                <c:pt idx="18">
                  <c:v>159487</c:v>
                </c:pt>
                <c:pt idx="19">
                  <c:v>3668</c:v>
                </c:pt>
                <c:pt idx="20">
                  <c:v>10958</c:v>
                </c:pt>
                <c:pt idx="21">
                  <c:v>19080</c:v>
                </c:pt>
                <c:pt idx="22">
                  <c:v>1052</c:v>
                </c:pt>
                <c:pt idx="23">
                  <c:v>14614</c:v>
                </c:pt>
                <c:pt idx="24">
                  <c:v>12448</c:v>
                </c:pt>
                <c:pt idx="25">
                  <c:v>10899</c:v>
                </c:pt>
                <c:pt idx="26">
                  <c:v>6023</c:v>
                </c:pt>
                <c:pt idx="27">
                  <c:v>50728</c:v>
                </c:pt>
                <c:pt idx="28">
                  <c:v>1095</c:v>
                </c:pt>
                <c:pt idx="29">
                  <c:v>33550</c:v>
                </c:pt>
                <c:pt idx="30">
                  <c:v>7929</c:v>
                </c:pt>
                <c:pt idx="31">
                  <c:v>3650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12140</c:v>
                </c:pt>
                <c:pt idx="1">
                  <c:v>21342</c:v>
                </c:pt>
                <c:pt idx="2">
                  <c:v>1798</c:v>
                </c:pt>
                <c:pt idx="3">
                  <c:v>713</c:v>
                </c:pt>
                <c:pt idx="4">
                  <c:v>5229</c:v>
                </c:pt>
                <c:pt idx="5">
                  <c:v>20282</c:v>
                </c:pt>
                <c:pt idx="6">
                  <c:v>158960</c:v>
                </c:pt>
                <c:pt idx="7">
                  <c:v>17037</c:v>
                </c:pt>
                <c:pt idx="8">
                  <c:v>10071</c:v>
                </c:pt>
                <c:pt idx="9">
                  <c:v>7847</c:v>
                </c:pt>
                <c:pt idx="10">
                  <c:v>51495</c:v>
                </c:pt>
                <c:pt idx="11">
                  <c:v>38485</c:v>
                </c:pt>
                <c:pt idx="12">
                  <c:v>7664</c:v>
                </c:pt>
                <c:pt idx="13">
                  <c:v>32743</c:v>
                </c:pt>
                <c:pt idx="14">
                  <c:v>55782</c:v>
                </c:pt>
                <c:pt idx="15">
                  <c:v>20692</c:v>
                </c:pt>
                <c:pt idx="16">
                  <c:v>5413</c:v>
                </c:pt>
                <c:pt idx="17">
                  <c:v>1244</c:v>
                </c:pt>
                <c:pt idx="18">
                  <c:v>47460</c:v>
                </c:pt>
                <c:pt idx="19">
                  <c:v>3290</c:v>
                </c:pt>
                <c:pt idx="20">
                  <c:v>22838</c:v>
                </c:pt>
                <c:pt idx="21">
                  <c:v>19311</c:v>
                </c:pt>
                <c:pt idx="22">
                  <c:v>1331</c:v>
                </c:pt>
                <c:pt idx="23">
                  <c:v>16909</c:v>
                </c:pt>
                <c:pt idx="24">
                  <c:v>17513</c:v>
                </c:pt>
                <c:pt idx="25">
                  <c:v>16653</c:v>
                </c:pt>
                <c:pt idx="26">
                  <c:v>5515</c:v>
                </c:pt>
                <c:pt idx="27">
                  <c:v>29385</c:v>
                </c:pt>
                <c:pt idx="28">
                  <c:v>3972</c:v>
                </c:pt>
                <c:pt idx="29">
                  <c:v>25167</c:v>
                </c:pt>
                <c:pt idx="30">
                  <c:v>4127</c:v>
                </c:pt>
                <c:pt idx="31">
                  <c:v>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1792"/>
        <c:axId val="442958264"/>
      </c:barChart>
      <c:catAx>
        <c:axId val="4429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2958264"/>
        <c:crosses val="autoZero"/>
        <c:auto val="1"/>
        <c:lblAlgn val="ctr"/>
        <c:lblOffset val="100"/>
        <c:noMultiLvlLbl val="0"/>
      </c:catAx>
      <c:valAx>
        <c:axId val="442958264"/>
        <c:scaling>
          <c:orientation val="minMax"/>
          <c:max val="35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1792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</a:t>
            </a:r>
            <a:r>
              <a:rPr lang="es-ES" sz="1200" b="1" i="0" u="none" strike="noStrike" baseline="0">
                <a:effectLst/>
              </a:rPr>
              <a:t>de los Permisionarios </a:t>
            </a:r>
            <a:r>
              <a:rPr lang="es-ES" sz="1200" baseline="0"/>
              <a:t> del Autotransporte de Carga 2024</a:t>
            </a:r>
            <a:endParaRPr lang="es-ES" sz="1200"/>
          </a:p>
        </c:rich>
      </c:tx>
      <c:layout>
        <c:manualLayout>
          <c:xMode val="edge"/>
          <c:yMode val="edge"/>
          <c:x val="0.119861111111111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52.25436038008641</c:v>
                </c:pt>
                <c:pt idx="1">
                  <c:v>47.74563961991359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2024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99.409926718518179</c:v>
                </c:pt>
                <c:pt idx="1">
                  <c:v>0.59007328148181448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1.1.10'!$B$7:$B$72</c:f>
              <c:numCache>
                <c:formatCode>#,##0</c:formatCode>
                <c:ptCount val="66"/>
                <c:pt idx="0">
                  <c:v>392</c:v>
                </c:pt>
                <c:pt idx="1">
                  <c:v>83</c:v>
                </c:pt>
                <c:pt idx="2">
                  <c:v>89</c:v>
                </c:pt>
                <c:pt idx="3">
                  <c:v>128</c:v>
                </c:pt>
                <c:pt idx="4">
                  <c:v>162</c:v>
                </c:pt>
                <c:pt idx="5">
                  <c:v>228</c:v>
                </c:pt>
                <c:pt idx="6">
                  <c:v>246</c:v>
                </c:pt>
                <c:pt idx="7">
                  <c:v>348</c:v>
                </c:pt>
                <c:pt idx="8">
                  <c:v>444</c:v>
                </c:pt>
                <c:pt idx="9">
                  <c:v>523</c:v>
                </c:pt>
                <c:pt idx="10">
                  <c:v>570</c:v>
                </c:pt>
                <c:pt idx="11">
                  <c:v>588</c:v>
                </c:pt>
                <c:pt idx="12">
                  <c:v>663</c:v>
                </c:pt>
                <c:pt idx="13">
                  <c:v>802</c:v>
                </c:pt>
                <c:pt idx="14">
                  <c:v>1107</c:v>
                </c:pt>
                <c:pt idx="15">
                  <c:v>1338</c:v>
                </c:pt>
                <c:pt idx="16">
                  <c:v>1446</c:v>
                </c:pt>
                <c:pt idx="17">
                  <c:v>722</c:v>
                </c:pt>
                <c:pt idx="18">
                  <c:v>1019</c:v>
                </c:pt>
                <c:pt idx="19">
                  <c:v>1506</c:v>
                </c:pt>
                <c:pt idx="20">
                  <c:v>2246</c:v>
                </c:pt>
                <c:pt idx="21">
                  <c:v>2952</c:v>
                </c:pt>
                <c:pt idx="22">
                  <c:v>2259</c:v>
                </c:pt>
                <c:pt idx="23">
                  <c:v>584</c:v>
                </c:pt>
                <c:pt idx="24">
                  <c:v>625</c:v>
                </c:pt>
                <c:pt idx="25">
                  <c:v>1322</c:v>
                </c:pt>
                <c:pt idx="26">
                  <c:v>686</c:v>
                </c:pt>
                <c:pt idx="27">
                  <c:v>493</c:v>
                </c:pt>
                <c:pt idx="28">
                  <c:v>807</c:v>
                </c:pt>
                <c:pt idx="29">
                  <c:v>1029</c:v>
                </c:pt>
                <c:pt idx="30">
                  <c:v>1475</c:v>
                </c:pt>
                <c:pt idx="31">
                  <c:v>2827</c:v>
                </c:pt>
                <c:pt idx="32">
                  <c:v>3527</c:v>
                </c:pt>
                <c:pt idx="33">
                  <c:v>3647</c:v>
                </c:pt>
                <c:pt idx="34">
                  <c:v>3211</c:v>
                </c:pt>
                <c:pt idx="35">
                  <c:v>1796</c:v>
                </c:pt>
                <c:pt idx="36">
                  <c:v>753</c:v>
                </c:pt>
                <c:pt idx="37">
                  <c:v>1682</c:v>
                </c:pt>
                <c:pt idx="38">
                  <c:v>2176</c:v>
                </c:pt>
                <c:pt idx="39">
                  <c:v>2955</c:v>
                </c:pt>
                <c:pt idx="40">
                  <c:v>3326</c:v>
                </c:pt>
                <c:pt idx="41">
                  <c:v>3545</c:v>
                </c:pt>
                <c:pt idx="42">
                  <c:v>3010</c:v>
                </c:pt>
                <c:pt idx="43">
                  <c:v>2899</c:v>
                </c:pt>
                <c:pt idx="44">
                  <c:v>3018</c:v>
                </c:pt>
                <c:pt idx="45">
                  <c:v>4011</c:v>
                </c:pt>
                <c:pt idx="46">
                  <c:v>4732</c:v>
                </c:pt>
                <c:pt idx="47">
                  <c:v>4997</c:v>
                </c:pt>
                <c:pt idx="48">
                  <c:v>6683</c:v>
                </c:pt>
                <c:pt idx="49">
                  <c:v>3569</c:v>
                </c:pt>
                <c:pt idx="50">
                  <c:v>2509</c:v>
                </c:pt>
                <c:pt idx="51">
                  <c:v>3710</c:v>
                </c:pt>
                <c:pt idx="52">
                  <c:v>3858</c:v>
                </c:pt>
                <c:pt idx="53">
                  <c:v>3100</c:v>
                </c:pt>
                <c:pt idx="54">
                  <c:v>2701</c:v>
                </c:pt>
                <c:pt idx="55">
                  <c:v>3797</c:v>
                </c:pt>
                <c:pt idx="56">
                  <c:v>3652</c:v>
                </c:pt>
                <c:pt idx="57">
                  <c:v>3681</c:v>
                </c:pt>
                <c:pt idx="58">
                  <c:v>3584</c:v>
                </c:pt>
                <c:pt idx="59">
                  <c:v>3353</c:v>
                </c:pt>
                <c:pt idx="60">
                  <c:v>1973</c:v>
                </c:pt>
                <c:pt idx="61">
                  <c:v>1635</c:v>
                </c:pt>
                <c:pt idx="62">
                  <c:v>3289</c:v>
                </c:pt>
                <c:pt idx="63">
                  <c:v>3098</c:v>
                </c:pt>
                <c:pt idx="64">
                  <c:v>3463</c:v>
                </c:pt>
                <c:pt idx="6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1.1.10'!$C$7:$C$72</c:f>
              <c:numCache>
                <c:formatCode>#,##0</c:formatCode>
                <c:ptCount val="66"/>
                <c:pt idx="0">
                  <c:v>540</c:v>
                </c:pt>
                <c:pt idx="1">
                  <c:v>154</c:v>
                </c:pt>
                <c:pt idx="2">
                  <c:v>161</c:v>
                </c:pt>
                <c:pt idx="3">
                  <c:v>205</c:v>
                </c:pt>
                <c:pt idx="4">
                  <c:v>288</c:v>
                </c:pt>
                <c:pt idx="5">
                  <c:v>367</c:v>
                </c:pt>
                <c:pt idx="6">
                  <c:v>434</c:v>
                </c:pt>
                <c:pt idx="7">
                  <c:v>531</c:v>
                </c:pt>
                <c:pt idx="8">
                  <c:v>753</c:v>
                </c:pt>
                <c:pt idx="9">
                  <c:v>866</c:v>
                </c:pt>
                <c:pt idx="10">
                  <c:v>996</c:v>
                </c:pt>
                <c:pt idx="11">
                  <c:v>976</c:v>
                </c:pt>
                <c:pt idx="12">
                  <c:v>1130</c:v>
                </c:pt>
                <c:pt idx="13">
                  <c:v>1384</c:v>
                </c:pt>
                <c:pt idx="14">
                  <c:v>1666</c:v>
                </c:pt>
                <c:pt idx="15">
                  <c:v>2120</c:v>
                </c:pt>
                <c:pt idx="16">
                  <c:v>2286</c:v>
                </c:pt>
                <c:pt idx="17">
                  <c:v>1597</c:v>
                </c:pt>
                <c:pt idx="18">
                  <c:v>1892</c:v>
                </c:pt>
                <c:pt idx="19">
                  <c:v>2443</c:v>
                </c:pt>
                <c:pt idx="20">
                  <c:v>3998</c:v>
                </c:pt>
                <c:pt idx="21">
                  <c:v>4721</c:v>
                </c:pt>
                <c:pt idx="22">
                  <c:v>3124</c:v>
                </c:pt>
                <c:pt idx="23">
                  <c:v>907</c:v>
                </c:pt>
                <c:pt idx="24">
                  <c:v>1206</c:v>
                </c:pt>
                <c:pt idx="25">
                  <c:v>1741</c:v>
                </c:pt>
                <c:pt idx="26">
                  <c:v>948</c:v>
                </c:pt>
                <c:pt idx="27">
                  <c:v>626</c:v>
                </c:pt>
                <c:pt idx="28">
                  <c:v>780</c:v>
                </c:pt>
                <c:pt idx="29">
                  <c:v>1169</c:v>
                </c:pt>
                <c:pt idx="30">
                  <c:v>1603</c:v>
                </c:pt>
                <c:pt idx="31">
                  <c:v>2328</c:v>
                </c:pt>
                <c:pt idx="32">
                  <c:v>2296</c:v>
                </c:pt>
                <c:pt idx="33">
                  <c:v>2286</c:v>
                </c:pt>
                <c:pt idx="34">
                  <c:v>1843</c:v>
                </c:pt>
                <c:pt idx="35">
                  <c:v>1084</c:v>
                </c:pt>
                <c:pt idx="36">
                  <c:v>304</c:v>
                </c:pt>
                <c:pt idx="37">
                  <c:v>1158</c:v>
                </c:pt>
                <c:pt idx="38">
                  <c:v>1449</c:v>
                </c:pt>
                <c:pt idx="39">
                  <c:v>1433</c:v>
                </c:pt>
                <c:pt idx="40">
                  <c:v>1792</c:v>
                </c:pt>
                <c:pt idx="41">
                  <c:v>2586</c:v>
                </c:pt>
                <c:pt idx="42">
                  <c:v>1805</c:v>
                </c:pt>
                <c:pt idx="43">
                  <c:v>1679</c:v>
                </c:pt>
                <c:pt idx="44">
                  <c:v>1451</c:v>
                </c:pt>
                <c:pt idx="45">
                  <c:v>1772</c:v>
                </c:pt>
                <c:pt idx="46">
                  <c:v>1796</c:v>
                </c:pt>
                <c:pt idx="47">
                  <c:v>3027</c:v>
                </c:pt>
                <c:pt idx="48">
                  <c:v>2982</c:v>
                </c:pt>
                <c:pt idx="49">
                  <c:v>2586</c:v>
                </c:pt>
                <c:pt idx="50">
                  <c:v>1286</c:v>
                </c:pt>
                <c:pt idx="51">
                  <c:v>1572</c:v>
                </c:pt>
                <c:pt idx="52">
                  <c:v>1569</c:v>
                </c:pt>
                <c:pt idx="53">
                  <c:v>1638</c:v>
                </c:pt>
                <c:pt idx="54">
                  <c:v>1569</c:v>
                </c:pt>
                <c:pt idx="55">
                  <c:v>1427</c:v>
                </c:pt>
                <c:pt idx="56">
                  <c:v>1879</c:v>
                </c:pt>
                <c:pt idx="57">
                  <c:v>2113</c:v>
                </c:pt>
                <c:pt idx="58">
                  <c:v>2455</c:v>
                </c:pt>
                <c:pt idx="59">
                  <c:v>2224</c:v>
                </c:pt>
                <c:pt idx="60">
                  <c:v>1393</c:v>
                </c:pt>
                <c:pt idx="61">
                  <c:v>1043</c:v>
                </c:pt>
                <c:pt idx="62">
                  <c:v>1442</c:v>
                </c:pt>
                <c:pt idx="63">
                  <c:v>1810</c:v>
                </c:pt>
                <c:pt idx="64">
                  <c:v>2860</c:v>
                </c:pt>
                <c:pt idx="65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1.1.10'!$D$7:$D$72</c:f>
              <c:numCache>
                <c:formatCode>#,##0</c:formatCode>
                <c:ptCount val="66"/>
                <c:pt idx="0">
                  <c:v>60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10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30</c:v>
                </c:pt>
                <c:pt idx="13">
                  <c:v>19</c:v>
                </c:pt>
                <c:pt idx="14">
                  <c:v>24</c:v>
                </c:pt>
                <c:pt idx="15">
                  <c:v>29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43</c:v>
                </c:pt>
                <c:pt idx="20">
                  <c:v>56</c:v>
                </c:pt>
                <c:pt idx="21">
                  <c:v>60</c:v>
                </c:pt>
                <c:pt idx="22">
                  <c:v>46</c:v>
                </c:pt>
                <c:pt idx="23">
                  <c:v>36</c:v>
                </c:pt>
                <c:pt idx="24">
                  <c:v>42</c:v>
                </c:pt>
                <c:pt idx="25">
                  <c:v>42</c:v>
                </c:pt>
                <c:pt idx="26">
                  <c:v>27</c:v>
                </c:pt>
                <c:pt idx="27">
                  <c:v>24</c:v>
                </c:pt>
                <c:pt idx="28">
                  <c:v>31</c:v>
                </c:pt>
                <c:pt idx="29">
                  <c:v>24</c:v>
                </c:pt>
                <c:pt idx="30">
                  <c:v>52</c:v>
                </c:pt>
                <c:pt idx="31">
                  <c:v>60</c:v>
                </c:pt>
                <c:pt idx="32">
                  <c:v>62</c:v>
                </c:pt>
                <c:pt idx="33">
                  <c:v>82</c:v>
                </c:pt>
                <c:pt idx="34">
                  <c:v>69</c:v>
                </c:pt>
                <c:pt idx="35">
                  <c:v>65</c:v>
                </c:pt>
                <c:pt idx="36">
                  <c:v>17</c:v>
                </c:pt>
                <c:pt idx="37">
                  <c:v>72</c:v>
                </c:pt>
                <c:pt idx="38">
                  <c:v>93</c:v>
                </c:pt>
                <c:pt idx="39">
                  <c:v>96</c:v>
                </c:pt>
                <c:pt idx="40">
                  <c:v>91</c:v>
                </c:pt>
                <c:pt idx="41">
                  <c:v>134</c:v>
                </c:pt>
                <c:pt idx="42">
                  <c:v>73</c:v>
                </c:pt>
                <c:pt idx="43">
                  <c:v>83</c:v>
                </c:pt>
                <c:pt idx="44">
                  <c:v>94</c:v>
                </c:pt>
                <c:pt idx="45">
                  <c:v>162</c:v>
                </c:pt>
                <c:pt idx="46">
                  <c:v>154</c:v>
                </c:pt>
                <c:pt idx="47">
                  <c:v>229</c:v>
                </c:pt>
                <c:pt idx="48">
                  <c:v>157</c:v>
                </c:pt>
                <c:pt idx="49">
                  <c:v>165</c:v>
                </c:pt>
                <c:pt idx="50">
                  <c:v>101</c:v>
                </c:pt>
                <c:pt idx="51">
                  <c:v>109</c:v>
                </c:pt>
                <c:pt idx="52">
                  <c:v>115</c:v>
                </c:pt>
                <c:pt idx="53">
                  <c:v>109</c:v>
                </c:pt>
                <c:pt idx="54">
                  <c:v>110</c:v>
                </c:pt>
                <c:pt idx="55">
                  <c:v>112</c:v>
                </c:pt>
                <c:pt idx="56">
                  <c:v>125</c:v>
                </c:pt>
                <c:pt idx="57">
                  <c:v>95</c:v>
                </c:pt>
                <c:pt idx="58">
                  <c:v>97</c:v>
                </c:pt>
                <c:pt idx="59">
                  <c:v>93</c:v>
                </c:pt>
                <c:pt idx="60">
                  <c:v>61</c:v>
                </c:pt>
                <c:pt idx="61">
                  <c:v>43</c:v>
                </c:pt>
                <c:pt idx="62">
                  <c:v>79</c:v>
                </c:pt>
                <c:pt idx="63">
                  <c:v>122</c:v>
                </c:pt>
                <c:pt idx="64">
                  <c:v>184</c:v>
                </c:pt>
                <c:pt idx="6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1.1.10'!$E$7:$E$72</c:f>
              <c:numCache>
                <c:formatCode>#,##0</c:formatCode>
                <c:ptCount val="66"/>
                <c:pt idx="0">
                  <c:v>846</c:v>
                </c:pt>
                <c:pt idx="1">
                  <c:v>112</c:v>
                </c:pt>
                <c:pt idx="2">
                  <c:v>161</c:v>
                </c:pt>
                <c:pt idx="3">
                  <c:v>176</c:v>
                </c:pt>
                <c:pt idx="4">
                  <c:v>319</c:v>
                </c:pt>
                <c:pt idx="5">
                  <c:v>298</c:v>
                </c:pt>
                <c:pt idx="6">
                  <c:v>315</c:v>
                </c:pt>
                <c:pt idx="7">
                  <c:v>324</c:v>
                </c:pt>
                <c:pt idx="8">
                  <c:v>472</c:v>
                </c:pt>
                <c:pt idx="9">
                  <c:v>549</c:v>
                </c:pt>
                <c:pt idx="10">
                  <c:v>674</c:v>
                </c:pt>
                <c:pt idx="11">
                  <c:v>794</c:v>
                </c:pt>
                <c:pt idx="12">
                  <c:v>1026</c:v>
                </c:pt>
                <c:pt idx="13">
                  <c:v>1314</c:v>
                </c:pt>
                <c:pt idx="14">
                  <c:v>1897</c:v>
                </c:pt>
                <c:pt idx="15">
                  <c:v>2025</c:v>
                </c:pt>
                <c:pt idx="16">
                  <c:v>2108</c:v>
                </c:pt>
                <c:pt idx="17">
                  <c:v>1532</c:v>
                </c:pt>
                <c:pt idx="18">
                  <c:v>2302</c:v>
                </c:pt>
                <c:pt idx="19">
                  <c:v>3469</c:v>
                </c:pt>
                <c:pt idx="20">
                  <c:v>4925</c:v>
                </c:pt>
                <c:pt idx="21">
                  <c:v>6634</c:v>
                </c:pt>
                <c:pt idx="22">
                  <c:v>3752</c:v>
                </c:pt>
                <c:pt idx="23">
                  <c:v>1658</c:v>
                </c:pt>
                <c:pt idx="24">
                  <c:v>3637</c:v>
                </c:pt>
                <c:pt idx="25">
                  <c:v>4777</c:v>
                </c:pt>
                <c:pt idx="26">
                  <c:v>3584</c:v>
                </c:pt>
                <c:pt idx="27">
                  <c:v>3328</c:v>
                </c:pt>
                <c:pt idx="28">
                  <c:v>3797</c:v>
                </c:pt>
                <c:pt idx="29">
                  <c:v>5108</c:v>
                </c:pt>
                <c:pt idx="30">
                  <c:v>4827</c:v>
                </c:pt>
                <c:pt idx="31">
                  <c:v>5886</c:v>
                </c:pt>
                <c:pt idx="32">
                  <c:v>5729</c:v>
                </c:pt>
                <c:pt idx="33">
                  <c:v>5745</c:v>
                </c:pt>
                <c:pt idx="34">
                  <c:v>5832</c:v>
                </c:pt>
                <c:pt idx="35">
                  <c:v>4224</c:v>
                </c:pt>
                <c:pt idx="36">
                  <c:v>1865</c:v>
                </c:pt>
                <c:pt idx="37">
                  <c:v>5434</c:v>
                </c:pt>
                <c:pt idx="38">
                  <c:v>6774</c:v>
                </c:pt>
                <c:pt idx="39">
                  <c:v>6821</c:v>
                </c:pt>
                <c:pt idx="40">
                  <c:v>8533</c:v>
                </c:pt>
                <c:pt idx="41">
                  <c:v>9529</c:v>
                </c:pt>
                <c:pt idx="42">
                  <c:v>4599</c:v>
                </c:pt>
                <c:pt idx="43">
                  <c:v>6960</c:v>
                </c:pt>
                <c:pt idx="44">
                  <c:v>7067</c:v>
                </c:pt>
                <c:pt idx="45">
                  <c:v>12660</c:v>
                </c:pt>
                <c:pt idx="46">
                  <c:v>13177</c:v>
                </c:pt>
                <c:pt idx="47">
                  <c:v>17676</c:v>
                </c:pt>
                <c:pt idx="48">
                  <c:v>18894</c:v>
                </c:pt>
                <c:pt idx="49">
                  <c:v>17924</c:v>
                </c:pt>
                <c:pt idx="50">
                  <c:v>8036</c:v>
                </c:pt>
                <c:pt idx="51">
                  <c:v>12042</c:v>
                </c:pt>
                <c:pt idx="52">
                  <c:v>16630</c:v>
                </c:pt>
                <c:pt idx="53">
                  <c:v>16112</c:v>
                </c:pt>
                <c:pt idx="54">
                  <c:v>18128</c:v>
                </c:pt>
                <c:pt idx="55">
                  <c:v>19655</c:v>
                </c:pt>
                <c:pt idx="56">
                  <c:v>19609</c:v>
                </c:pt>
                <c:pt idx="57">
                  <c:v>15258</c:v>
                </c:pt>
                <c:pt idx="58">
                  <c:v>15165</c:v>
                </c:pt>
                <c:pt idx="59">
                  <c:v>14012</c:v>
                </c:pt>
                <c:pt idx="60">
                  <c:v>13955</c:v>
                </c:pt>
                <c:pt idx="61">
                  <c:v>8277</c:v>
                </c:pt>
                <c:pt idx="62">
                  <c:v>10344</c:v>
                </c:pt>
                <c:pt idx="63">
                  <c:v>15325</c:v>
                </c:pt>
                <c:pt idx="64">
                  <c:v>21527</c:v>
                </c:pt>
                <c:pt idx="65">
                  <c:v>17680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1.1.10'!$F$7:$F$72</c:f>
              <c:numCache>
                <c:formatCode>#,##0</c:formatCode>
                <c:ptCount val="6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17</c:v>
                </c:pt>
                <c:pt idx="33">
                  <c:v>14</c:v>
                </c:pt>
                <c:pt idx="34">
                  <c:v>13</c:v>
                </c:pt>
                <c:pt idx="35">
                  <c:v>10</c:v>
                </c:pt>
                <c:pt idx="36">
                  <c:v>5</c:v>
                </c:pt>
                <c:pt idx="37">
                  <c:v>10</c:v>
                </c:pt>
                <c:pt idx="38">
                  <c:v>9</c:v>
                </c:pt>
                <c:pt idx="39">
                  <c:v>15</c:v>
                </c:pt>
                <c:pt idx="40">
                  <c:v>21</c:v>
                </c:pt>
                <c:pt idx="41">
                  <c:v>24</c:v>
                </c:pt>
                <c:pt idx="42">
                  <c:v>16</c:v>
                </c:pt>
                <c:pt idx="43">
                  <c:v>25</c:v>
                </c:pt>
                <c:pt idx="44">
                  <c:v>29</c:v>
                </c:pt>
                <c:pt idx="45">
                  <c:v>46</c:v>
                </c:pt>
                <c:pt idx="46">
                  <c:v>62</c:v>
                </c:pt>
                <c:pt idx="47">
                  <c:v>57</c:v>
                </c:pt>
                <c:pt idx="48">
                  <c:v>103</c:v>
                </c:pt>
                <c:pt idx="49">
                  <c:v>126</c:v>
                </c:pt>
                <c:pt idx="50">
                  <c:v>70</c:v>
                </c:pt>
                <c:pt idx="51">
                  <c:v>60</c:v>
                </c:pt>
                <c:pt idx="52">
                  <c:v>56</c:v>
                </c:pt>
                <c:pt idx="53">
                  <c:v>49</c:v>
                </c:pt>
                <c:pt idx="54">
                  <c:v>54</c:v>
                </c:pt>
                <c:pt idx="55">
                  <c:v>73</c:v>
                </c:pt>
                <c:pt idx="56">
                  <c:v>69</c:v>
                </c:pt>
                <c:pt idx="57">
                  <c:v>66</c:v>
                </c:pt>
                <c:pt idx="58">
                  <c:v>98</c:v>
                </c:pt>
                <c:pt idx="59">
                  <c:v>77</c:v>
                </c:pt>
                <c:pt idx="60">
                  <c:v>72</c:v>
                </c:pt>
                <c:pt idx="61">
                  <c:v>64</c:v>
                </c:pt>
                <c:pt idx="62">
                  <c:v>92</c:v>
                </c:pt>
                <c:pt idx="63">
                  <c:v>95</c:v>
                </c:pt>
                <c:pt idx="64">
                  <c:v>87</c:v>
                </c:pt>
                <c:pt idx="6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15</c:v>
                </c:pt>
                <c:pt idx="16">
                  <c:v>9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23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16</c:v>
                </c:pt>
                <c:pt idx="29">
                  <c:v>17</c:v>
                </c:pt>
                <c:pt idx="30">
                  <c:v>16</c:v>
                </c:pt>
                <c:pt idx="31">
                  <c:v>23</c:v>
                </c:pt>
                <c:pt idx="32">
                  <c:v>25</c:v>
                </c:pt>
                <c:pt idx="33">
                  <c:v>14</c:v>
                </c:pt>
                <c:pt idx="34">
                  <c:v>14</c:v>
                </c:pt>
                <c:pt idx="35">
                  <c:v>9</c:v>
                </c:pt>
                <c:pt idx="36">
                  <c:v>11</c:v>
                </c:pt>
                <c:pt idx="37">
                  <c:v>17</c:v>
                </c:pt>
                <c:pt idx="38">
                  <c:v>12</c:v>
                </c:pt>
                <c:pt idx="39">
                  <c:v>4</c:v>
                </c:pt>
                <c:pt idx="40">
                  <c:v>15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11</c:v>
                </c:pt>
                <c:pt idx="48">
                  <c:v>9</c:v>
                </c:pt>
                <c:pt idx="49">
                  <c:v>11</c:v>
                </c:pt>
                <c:pt idx="50">
                  <c:v>5</c:v>
                </c:pt>
                <c:pt idx="51">
                  <c:v>2</c:v>
                </c:pt>
                <c:pt idx="52">
                  <c:v>13</c:v>
                </c:pt>
                <c:pt idx="53">
                  <c:v>21</c:v>
                </c:pt>
                <c:pt idx="54">
                  <c:v>17</c:v>
                </c:pt>
                <c:pt idx="55">
                  <c:v>9</c:v>
                </c:pt>
                <c:pt idx="56">
                  <c:v>18</c:v>
                </c:pt>
                <c:pt idx="57">
                  <c:v>14</c:v>
                </c:pt>
                <c:pt idx="58">
                  <c:v>13</c:v>
                </c:pt>
                <c:pt idx="59">
                  <c:v>12</c:v>
                </c:pt>
                <c:pt idx="60">
                  <c:v>19</c:v>
                </c:pt>
                <c:pt idx="61">
                  <c:v>7</c:v>
                </c:pt>
                <c:pt idx="6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65320"/>
        <c:axId val="442961400"/>
      </c:lineChart>
      <c:catAx>
        <c:axId val="44296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1400"/>
        <c:crosses val="autoZero"/>
        <c:auto val="1"/>
        <c:lblAlgn val="ctr"/>
        <c:lblOffset val="100"/>
        <c:noMultiLvlLbl val="0"/>
      </c:catAx>
      <c:valAx>
        <c:axId val="442961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5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1.1.10'!$B$7:$B$72</c:f>
              <c:numCache>
                <c:formatCode>#,##0</c:formatCode>
                <c:ptCount val="66"/>
                <c:pt idx="0">
                  <c:v>392</c:v>
                </c:pt>
                <c:pt idx="1">
                  <c:v>83</c:v>
                </c:pt>
                <c:pt idx="2">
                  <c:v>89</c:v>
                </c:pt>
                <c:pt idx="3">
                  <c:v>128</c:v>
                </c:pt>
                <c:pt idx="4">
                  <c:v>162</c:v>
                </c:pt>
                <c:pt idx="5">
                  <c:v>228</c:v>
                </c:pt>
                <c:pt idx="6">
                  <c:v>246</c:v>
                </c:pt>
                <c:pt idx="7">
                  <c:v>348</c:v>
                </c:pt>
                <c:pt idx="8">
                  <c:v>444</c:v>
                </c:pt>
                <c:pt idx="9">
                  <c:v>523</c:v>
                </c:pt>
                <c:pt idx="10">
                  <c:v>570</c:v>
                </c:pt>
                <c:pt idx="11">
                  <c:v>588</c:v>
                </c:pt>
                <c:pt idx="12">
                  <c:v>663</c:v>
                </c:pt>
                <c:pt idx="13">
                  <c:v>802</c:v>
                </c:pt>
                <c:pt idx="14">
                  <c:v>1107</c:v>
                </c:pt>
                <c:pt idx="15">
                  <c:v>1338</c:v>
                </c:pt>
                <c:pt idx="16">
                  <c:v>1446</c:v>
                </c:pt>
                <c:pt idx="17">
                  <c:v>722</c:v>
                </c:pt>
                <c:pt idx="18">
                  <c:v>1019</c:v>
                </c:pt>
                <c:pt idx="19">
                  <c:v>1506</c:v>
                </c:pt>
                <c:pt idx="20">
                  <c:v>2246</c:v>
                </c:pt>
                <c:pt idx="21">
                  <c:v>2952</c:v>
                </c:pt>
                <c:pt idx="22">
                  <c:v>2259</c:v>
                </c:pt>
                <c:pt idx="23">
                  <c:v>584</c:v>
                </c:pt>
                <c:pt idx="24">
                  <c:v>625</c:v>
                </c:pt>
                <c:pt idx="25">
                  <c:v>1322</c:v>
                </c:pt>
                <c:pt idx="26">
                  <c:v>686</c:v>
                </c:pt>
                <c:pt idx="27">
                  <c:v>493</c:v>
                </c:pt>
                <c:pt idx="28">
                  <c:v>807</c:v>
                </c:pt>
                <c:pt idx="29">
                  <c:v>1029</c:v>
                </c:pt>
                <c:pt idx="30">
                  <c:v>1475</c:v>
                </c:pt>
                <c:pt idx="31">
                  <c:v>2827</c:v>
                </c:pt>
                <c:pt idx="32">
                  <c:v>3527</c:v>
                </c:pt>
                <c:pt idx="33">
                  <c:v>3647</c:v>
                </c:pt>
                <c:pt idx="34">
                  <c:v>3211</c:v>
                </c:pt>
                <c:pt idx="35">
                  <c:v>1796</c:v>
                </c:pt>
                <c:pt idx="36">
                  <c:v>753</c:v>
                </c:pt>
                <c:pt idx="37">
                  <c:v>1682</c:v>
                </c:pt>
                <c:pt idx="38">
                  <c:v>2176</c:v>
                </c:pt>
                <c:pt idx="39">
                  <c:v>2955</c:v>
                </c:pt>
                <c:pt idx="40">
                  <c:v>3326</c:v>
                </c:pt>
                <c:pt idx="41">
                  <c:v>3545</c:v>
                </c:pt>
                <c:pt idx="42">
                  <c:v>3010</c:v>
                </c:pt>
                <c:pt idx="43">
                  <c:v>2899</c:v>
                </c:pt>
                <c:pt idx="44">
                  <c:v>3018</c:v>
                </c:pt>
                <c:pt idx="45">
                  <c:v>4011</c:v>
                </c:pt>
                <c:pt idx="46">
                  <c:v>4732</c:v>
                </c:pt>
                <c:pt idx="47">
                  <c:v>4997</c:v>
                </c:pt>
                <c:pt idx="48">
                  <c:v>6683</c:v>
                </c:pt>
                <c:pt idx="49">
                  <c:v>3569</c:v>
                </c:pt>
                <c:pt idx="50">
                  <c:v>2509</c:v>
                </c:pt>
                <c:pt idx="51">
                  <c:v>3710</c:v>
                </c:pt>
                <c:pt idx="52">
                  <c:v>3858</c:v>
                </c:pt>
                <c:pt idx="53">
                  <c:v>3100</c:v>
                </c:pt>
                <c:pt idx="54">
                  <c:v>2701</c:v>
                </c:pt>
                <c:pt idx="55">
                  <c:v>3797</c:v>
                </c:pt>
                <c:pt idx="56">
                  <c:v>3652</c:v>
                </c:pt>
                <c:pt idx="57">
                  <c:v>3681</c:v>
                </c:pt>
                <c:pt idx="58">
                  <c:v>3584</c:v>
                </c:pt>
                <c:pt idx="59">
                  <c:v>3353</c:v>
                </c:pt>
                <c:pt idx="60">
                  <c:v>1973</c:v>
                </c:pt>
                <c:pt idx="61">
                  <c:v>1635</c:v>
                </c:pt>
                <c:pt idx="62">
                  <c:v>3289</c:v>
                </c:pt>
                <c:pt idx="63">
                  <c:v>3098</c:v>
                </c:pt>
                <c:pt idx="64">
                  <c:v>3463</c:v>
                </c:pt>
                <c:pt idx="65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1.1.10'!$C$7:$C$72</c:f>
              <c:numCache>
                <c:formatCode>#,##0</c:formatCode>
                <c:ptCount val="66"/>
                <c:pt idx="0">
                  <c:v>540</c:v>
                </c:pt>
                <c:pt idx="1">
                  <c:v>154</c:v>
                </c:pt>
                <c:pt idx="2">
                  <c:v>161</c:v>
                </c:pt>
                <c:pt idx="3">
                  <c:v>205</c:v>
                </c:pt>
                <c:pt idx="4">
                  <c:v>288</c:v>
                </c:pt>
                <c:pt idx="5">
                  <c:v>367</c:v>
                </c:pt>
                <c:pt idx="6">
                  <c:v>434</c:v>
                </c:pt>
                <c:pt idx="7">
                  <c:v>531</c:v>
                </c:pt>
                <c:pt idx="8">
                  <c:v>753</c:v>
                </c:pt>
                <c:pt idx="9">
                  <c:v>866</c:v>
                </c:pt>
                <c:pt idx="10">
                  <c:v>996</c:v>
                </c:pt>
                <c:pt idx="11">
                  <c:v>976</c:v>
                </c:pt>
                <c:pt idx="12">
                  <c:v>1130</c:v>
                </c:pt>
                <c:pt idx="13">
                  <c:v>1384</c:v>
                </c:pt>
                <c:pt idx="14">
                  <c:v>1666</c:v>
                </c:pt>
                <c:pt idx="15">
                  <c:v>2120</c:v>
                </c:pt>
                <c:pt idx="16">
                  <c:v>2286</c:v>
                </c:pt>
                <c:pt idx="17">
                  <c:v>1597</c:v>
                </c:pt>
                <c:pt idx="18">
                  <c:v>1892</c:v>
                </c:pt>
                <c:pt idx="19">
                  <c:v>2443</c:v>
                </c:pt>
                <c:pt idx="20">
                  <c:v>3998</c:v>
                </c:pt>
                <c:pt idx="21">
                  <c:v>4721</c:v>
                </c:pt>
                <c:pt idx="22">
                  <c:v>3124</c:v>
                </c:pt>
                <c:pt idx="23">
                  <c:v>907</c:v>
                </c:pt>
                <c:pt idx="24">
                  <c:v>1206</c:v>
                </c:pt>
                <c:pt idx="25">
                  <c:v>1741</c:v>
                </c:pt>
                <c:pt idx="26">
                  <c:v>948</c:v>
                </c:pt>
                <c:pt idx="27">
                  <c:v>626</c:v>
                </c:pt>
                <c:pt idx="28">
                  <c:v>780</c:v>
                </c:pt>
                <c:pt idx="29">
                  <c:v>1169</c:v>
                </c:pt>
                <c:pt idx="30">
                  <c:v>1603</c:v>
                </c:pt>
                <c:pt idx="31">
                  <c:v>2328</c:v>
                </c:pt>
                <c:pt idx="32">
                  <c:v>2296</c:v>
                </c:pt>
                <c:pt idx="33">
                  <c:v>2286</c:v>
                </c:pt>
                <c:pt idx="34">
                  <c:v>1843</c:v>
                </c:pt>
                <c:pt idx="35">
                  <c:v>1084</c:v>
                </c:pt>
                <c:pt idx="36">
                  <c:v>304</c:v>
                </c:pt>
                <c:pt idx="37">
                  <c:v>1158</c:v>
                </c:pt>
                <c:pt idx="38">
                  <c:v>1449</c:v>
                </c:pt>
                <c:pt idx="39">
                  <c:v>1433</c:v>
                </c:pt>
                <c:pt idx="40">
                  <c:v>1792</c:v>
                </c:pt>
                <c:pt idx="41">
                  <c:v>2586</c:v>
                </c:pt>
                <c:pt idx="42">
                  <c:v>1805</c:v>
                </c:pt>
                <c:pt idx="43">
                  <c:v>1679</c:v>
                </c:pt>
                <c:pt idx="44">
                  <c:v>1451</c:v>
                </c:pt>
                <c:pt idx="45">
                  <c:v>1772</c:v>
                </c:pt>
                <c:pt idx="46">
                  <c:v>1796</c:v>
                </c:pt>
                <c:pt idx="47">
                  <c:v>3027</c:v>
                </c:pt>
                <c:pt idx="48">
                  <c:v>2982</c:v>
                </c:pt>
                <c:pt idx="49">
                  <c:v>2586</c:v>
                </c:pt>
                <c:pt idx="50">
                  <c:v>1286</c:v>
                </c:pt>
                <c:pt idx="51">
                  <c:v>1572</c:v>
                </c:pt>
                <c:pt idx="52">
                  <c:v>1569</c:v>
                </c:pt>
                <c:pt idx="53">
                  <c:v>1638</c:v>
                </c:pt>
                <c:pt idx="54">
                  <c:v>1569</c:v>
                </c:pt>
                <c:pt idx="55">
                  <c:v>1427</c:v>
                </c:pt>
                <c:pt idx="56">
                  <c:v>1879</c:v>
                </c:pt>
                <c:pt idx="57">
                  <c:v>2113</c:v>
                </c:pt>
                <c:pt idx="58">
                  <c:v>2455</c:v>
                </c:pt>
                <c:pt idx="59">
                  <c:v>2224</c:v>
                </c:pt>
                <c:pt idx="60">
                  <c:v>1393</c:v>
                </c:pt>
                <c:pt idx="61">
                  <c:v>1043</c:v>
                </c:pt>
                <c:pt idx="62">
                  <c:v>1442</c:v>
                </c:pt>
                <c:pt idx="63">
                  <c:v>1810</c:v>
                </c:pt>
                <c:pt idx="64">
                  <c:v>2860</c:v>
                </c:pt>
                <c:pt idx="65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1.1.10'!$D$7:$D$72</c:f>
              <c:numCache>
                <c:formatCode>#,##0</c:formatCode>
                <c:ptCount val="66"/>
                <c:pt idx="0">
                  <c:v>60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10</c:v>
                </c:pt>
                <c:pt idx="5">
                  <c:v>13</c:v>
                </c:pt>
                <c:pt idx="6">
                  <c:v>10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30</c:v>
                </c:pt>
                <c:pt idx="13">
                  <c:v>19</c:v>
                </c:pt>
                <c:pt idx="14">
                  <c:v>24</c:v>
                </c:pt>
                <c:pt idx="15">
                  <c:v>29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43</c:v>
                </c:pt>
                <c:pt idx="20">
                  <c:v>56</c:v>
                </c:pt>
                <c:pt idx="21">
                  <c:v>60</c:v>
                </c:pt>
                <c:pt idx="22">
                  <c:v>46</c:v>
                </c:pt>
                <c:pt idx="23">
                  <c:v>36</c:v>
                </c:pt>
                <c:pt idx="24">
                  <c:v>42</c:v>
                </c:pt>
                <c:pt idx="25">
                  <c:v>42</c:v>
                </c:pt>
                <c:pt idx="26">
                  <c:v>27</c:v>
                </c:pt>
                <c:pt idx="27">
                  <c:v>24</c:v>
                </c:pt>
                <c:pt idx="28">
                  <c:v>31</c:v>
                </c:pt>
                <c:pt idx="29">
                  <c:v>24</c:v>
                </c:pt>
                <c:pt idx="30">
                  <c:v>52</c:v>
                </c:pt>
                <c:pt idx="31">
                  <c:v>60</c:v>
                </c:pt>
                <c:pt idx="32">
                  <c:v>62</c:v>
                </c:pt>
                <c:pt idx="33">
                  <c:v>82</c:v>
                </c:pt>
                <c:pt idx="34">
                  <c:v>69</c:v>
                </c:pt>
                <c:pt idx="35">
                  <c:v>65</c:v>
                </c:pt>
                <c:pt idx="36">
                  <c:v>17</c:v>
                </c:pt>
                <c:pt idx="37">
                  <c:v>72</c:v>
                </c:pt>
                <c:pt idx="38">
                  <c:v>93</c:v>
                </c:pt>
                <c:pt idx="39">
                  <c:v>96</c:v>
                </c:pt>
                <c:pt idx="40">
                  <c:v>91</c:v>
                </c:pt>
                <c:pt idx="41">
                  <c:v>134</c:v>
                </c:pt>
                <c:pt idx="42">
                  <c:v>73</c:v>
                </c:pt>
                <c:pt idx="43">
                  <c:v>83</c:v>
                </c:pt>
                <c:pt idx="44">
                  <c:v>94</c:v>
                </c:pt>
                <c:pt idx="45">
                  <c:v>162</c:v>
                </c:pt>
                <c:pt idx="46">
                  <c:v>154</c:v>
                </c:pt>
                <c:pt idx="47">
                  <c:v>229</c:v>
                </c:pt>
                <c:pt idx="48">
                  <c:v>157</c:v>
                </c:pt>
                <c:pt idx="49">
                  <c:v>165</c:v>
                </c:pt>
                <c:pt idx="50">
                  <c:v>101</c:v>
                </c:pt>
                <c:pt idx="51">
                  <c:v>109</c:v>
                </c:pt>
                <c:pt idx="52">
                  <c:v>115</c:v>
                </c:pt>
                <c:pt idx="53">
                  <c:v>109</c:v>
                </c:pt>
                <c:pt idx="54">
                  <c:v>110</c:v>
                </c:pt>
                <c:pt idx="55">
                  <c:v>112</c:v>
                </c:pt>
                <c:pt idx="56">
                  <c:v>125</c:v>
                </c:pt>
                <c:pt idx="57">
                  <c:v>95</c:v>
                </c:pt>
                <c:pt idx="58">
                  <c:v>97</c:v>
                </c:pt>
                <c:pt idx="59">
                  <c:v>93</c:v>
                </c:pt>
                <c:pt idx="60">
                  <c:v>61</c:v>
                </c:pt>
                <c:pt idx="61">
                  <c:v>43</c:v>
                </c:pt>
                <c:pt idx="62">
                  <c:v>79</c:v>
                </c:pt>
                <c:pt idx="63">
                  <c:v>122</c:v>
                </c:pt>
                <c:pt idx="64">
                  <c:v>184</c:v>
                </c:pt>
                <c:pt idx="6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1.1.10'!$E$7:$E$72</c:f>
              <c:numCache>
                <c:formatCode>#,##0</c:formatCode>
                <c:ptCount val="66"/>
                <c:pt idx="0">
                  <c:v>846</c:v>
                </c:pt>
                <c:pt idx="1">
                  <c:v>112</c:v>
                </c:pt>
                <c:pt idx="2">
                  <c:v>161</c:v>
                </c:pt>
                <c:pt idx="3">
                  <c:v>176</c:v>
                </c:pt>
                <c:pt idx="4">
                  <c:v>319</c:v>
                </c:pt>
                <c:pt idx="5">
                  <c:v>298</c:v>
                </c:pt>
                <c:pt idx="6">
                  <c:v>315</c:v>
                </c:pt>
                <c:pt idx="7">
                  <c:v>324</c:v>
                </c:pt>
                <c:pt idx="8">
                  <c:v>472</c:v>
                </c:pt>
                <c:pt idx="9">
                  <c:v>549</c:v>
                </c:pt>
                <c:pt idx="10">
                  <c:v>674</c:v>
                </c:pt>
                <c:pt idx="11">
                  <c:v>794</c:v>
                </c:pt>
                <c:pt idx="12">
                  <c:v>1026</c:v>
                </c:pt>
                <c:pt idx="13">
                  <c:v>1314</c:v>
                </c:pt>
                <c:pt idx="14">
                  <c:v>1897</c:v>
                </c:pt>
                <c:pt idx="15">
                  <c:v>2025</c:v>
                </c:pt>
                <c:pt idx="16">
                  <c:v>2108</c:v>
                </c:pt>
                <c:pt idx="17">
                  <c:v>1532</c:v>
                </c:pt>
                <c:pt idx="18">
                  <c:v>2302</c:v>
                </c:pt>
                <c:pt idx="19">
                  <c:v>3469</c:v>
                </c:pt>
                <c:pt idx="20">
                  <c:v>4925</c:v>
                </c:pt>
                <c:pt idx="21">
                  <c:v>6634</c:v>
                </c:pt>
                <c:pt idx="22">
                  <c:v>3752</c:v>
                </c:pt>
                <c:pt idx="23">
                  <c:v>1658</c:v>
                </c:pt>
                <c:pt idx="24">
                  <c:v>3637</c:v>
                </c:pt>
                <c:pt idx="25">
                  <c:v>4777</c:v>
                </c:pt>
                <c:pt idx="26">
                  <c:v>3584</c:v>
                </c:pt>
                <c:pt idx="27">
                  <c:v>3328</c:v>
                </c:pt>
                <c:pt idx="28">
                  <c:v>3797</c:v>
                </c:pt>
                <c:pt idx="29">
                  <c:v>5108</c:v>
                </c:pt>
                <c:pt idx="30">
                  <c:v>4827</c:v>
                </c:pt>
                <c:pt idx="31">
                  <c:v>5886</c:v>
                </c:pt>
                <c:pt idx="32">
                  <c:v>5729</c:v>
                </c:pt>
                <c:pt idx="33">
                  <c:v>5745</c:v>
                </c:pt>
                <c:pt idx="34">
                  <c:v>5832</c:v>
                </c:pt>
                <c:pt idx="35">
                  <c:v>4224</c:v>
                </c:pt>
                <c:pt idx="36">
                  <c:v>1865</c:v>
                </c:pt>
                <c:pt idx="37">
                  <c:v>5434</c:v>
                </c:pt>
                <c:pt idx="38">
                  <c:v>6774</c:v>
                </c:pt>
                <c:pt idx="39">
                  <c:v>6821</c:v>
                </c:pt>
                <c:pt idx="40">
                  <c:v>8533</c:v>
                </c:pt>
                <c:pt idx="41">
                  <c:v>9529</c:v>
                </c:pt>
                <c:pt idx="42">
                  <c:v>4599</c:v>
                </c:pt>
                <c:pt idx="43">
                  <c:v>6960</c:v>
                </c:pt>
                <c:pt idx="44">
                  <c:v>7067</c:v>
                </c:pt>
                <c:pt idx="45">
                  <c:v>12660</c:v>
                </c:pt>
                <c:pt idx="46">
                  <c:v>13177</c:v>
                </c:pt>
                <c:pt idx="47">
                  <c:v>17676</c:v>
                </c:pt>
                <c:pt idx="48">
                  <c:v>18894</c:v>
                </c:pt>
                <c:pt idx="49">
                  <c:v>17924</c:v>
                </c:pt>
                <c:pt idx="50">
                  <c:v>8036</c:v>
                </c:pt>
                <c:pt idx="51">
                  <c:v>12042</c:v>
                </c:pt>
                <c:pt idx="52">
                  <c:v>16630</c:v>
                </c:pt>
                <c:pt idx="53">
                  <c:v>16112</c:v>
                </c:pt>
                <c:pt idx="54">
                  <c:v>18128</c:v>
                </c:pt>
                <c:pt idx="55">
                  <c:v>19655</c:v>
                </c:pt>
                <c:pt idx="56">
                  <c:v>19609</c:v>
                </c:pt>
                <c:pt idx="57">
                  <c:v>15258</c:v>
                </c:pt>
                <c:pt idx="58">
                  <c:v>15165</c:v>
                </c:pt>
                <c:pt idx="59">
                  <c:v>14012</c:v>
                </c:pt>
                <c:pt idx="60">
                  <c:v>13955</c:v>
                </c:pt>
                <c:pt idx="61">
                  <c:v>8277</c:v>
                </c:pt>
                <c:pt idx="62">
                  <c:v>10344</c:v>
                </c:pt>
                <c:pt idx="63">
                  <c:v>15325</c:v>
                </c:pt>
                <c:pt idx="64">
                  <c:v>21527</c:v>
                </c:pt>
                <c:pt idx="65">
                  <c:v>17680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1.1.10'!$F$7:$F$72</c:f>
              <c:numCache>
                <c:formatCode>#,##0</c:formatCode>
                <c:ptCount val="6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17</c:v>
                </c:pt>
                <c:pt idx="33">
                  <c:v>14</c:v>
                </c:pt>
                <c:pt idx="34">
                  <c:v>13</c:v>
                </c:pt>
                <c:pt idx="35">
                  <c:v>10</c:v>
                </c:pt>
                <c:pt idx="36">
                  <c:v>5</c:v>
                </c:pt>
                <c:pt idx="37">
                  <c:v>10</c:v>
                </c:pt>
                <c:pt idx="38">
                  <c:v>9</c:v>
                </c:pt>
                <c:pt idx="39">
                  <c:v>15</c:v>
                </c:pt>
                <c:pt idx="40">
                  <c:v>21</c:v>
                </c:pt>
                <c:pt idx="41">
                  <c:v>24</c:v>
                </c:pt>
                <c:pt idx="42">
                  <c:v>16</c:v>
                </c:pt>
                <c:pt idx="43">
                  <c:v>25</c:v>
                </c:pt>
                <c:pt idx="44">
                  <c:v>29</c:v>
                </c:pt>
                <c:pt idx="45">
                  <c:v>46</c:v>
                </c:pt>
                <c:pt idx="46">
                  <c:v>62</c:v>
                </c:pt>
                <c:pt idx="47">
                  <c:v>57</c:v>
                </c:pt>
                <c:pt idx="48">
                  <c:v>103</c:v>
                </c:pt>
                <c:pt idx="49">
                  <c:v>126</c:v>
                </c:pt>
                <c:pt idx="50">
                  <c:v>70</c:v>
                </c:pt>
                <c:pt idx="51">
                  <c:v>60</c:v>
                </c:pt>
                <c:pt idx="52">
                  <c:v>56</c:v>
                </c:pt>
                <c:pt idx="53">
                  <c:v>49</c:v>
                </c:pt>
                <c:pt idx="54">
                  <c:v>54</c:v>
                </c:pt>
                <c:pt idx="55">
                  <c:v>73</c:v>
                </c:pt>
                <c:pt idx="56">
                  <c:v>69</c:v>
                </c:pt>
                <c:pt idx="57">
                  <c:v>66</c:v>
                </c:pt>
                <c:pt idx="58">
                  <c:v>98</c:v>
                </c:pt>
                <c:pt idx="59">
                  <c:v>77</c:v>
                </c:pt>
                <c:pt idx="60">
                  <c:v>72</c:v>
                </c:pt>
                <c:pt idx="61">
                  <c:v>64</c:v>
                </c:pt>
                <c:pt idx="62">
                  <c:v>92</c:v>
                </c:pt>
                <c:pt idx="63">
                  <c:v>95</c:v>
                </c:pt>
                <c:pt idx="64">
                  <c:v>87</c:v>
                </c:pt>
                <c:pt idx="6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 1.1.10'!$A$7:$A$72</c:f>
              <c:strCach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strCache>
            </c:strRef>
          </c:cat>
          <c:val>
            <c:numRef>
              <c:f>' 1.1.10'!$H$7:$H$72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15</c:v>
                </c:pt>
                <c:pt idx="16">
                  <c:v>9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23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16</c:v>
                </c:pt>
                <c:pt idx="29">
                  <c:v>17</c:v>
                </c:pt>
                <c:pt idx="30">
                  <c:v>16</c:v>
                </c:pt>
                <c:pt idx="31">
                  <c:v>23</c:v>
                </c:pt>
                <c:pt idx="32">
                  <c:v>25</c:v>
                </c:pt>
                <c:pt idx="33">
                  <c:v>14</c:v>
                </c:pt>
                <c:pt idx="34">
                  <c:v>14</c:v>
                </c:pt>
                <c:pt idx="35">
                  <c:v>9</c:v>
                </c:pt>
                <c:pt idx="36">
                  <c:v>11</c:v>
                </c:pt>
                <c:pt idx="37">
                  <c:v>17</c:v>
                </c:pt>
                <c:pt idx="38">
                  <c:v>12</c:v>
                </c:pt>
                <c:pt idx="39">
                  <c:v>4</c:v>
                </c:pt>
                <c:pt idx="40">
                  <c:v>15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11</c:v>
                </c:pt>
                <c:pt idx="48">
                  <c:v>9</c:v>
                </c:pt>
                <c:pt idx="49">
                  <c:v>11</c:v>
                </c:pt>
                <c:pt idx="50">
                  <c:v>5</c:v>
                </c:pt>
                <c:pt idx="51">
                  <c:v>2</c:v>
                </c:pt>
                <c:pt idx="52">
                  <c:v>13</c:v>
                </c:pt>
                <c:pt idx="53">
                  <c:v>21</c:v>
                </c:pt>
                <c:pt idx="54">
                  <c:v>17</c:v>
                </c:pt>
                <c:pt idx="55">
                  <c:v>9</c:v>
                </c:pt>
                <c:pt idx="56">
                  <c:v>18</c:v>
                </c:pt>
                <c:pt idx="57">
                  <c:v>14</c:v>
                </c:pt>
                <c:pt idx="58">
                  <c:v>13</c:v>
                </c:pt>
                <c:pt idx="59">
                  <c:v>12</c:v>
                </c:pt>
                <c:pt idx="60">
                  <c:v>19</c:v>
                </c:pt>
                <c:pt idx="61">
                  <c:v>7</c:v>
                </c:pt>
                <c:pt idx="62">
                  <c:v>15</c:v>
                </c:pt>
                <c:pt idx="63">
                  <c:v>26</c:v>
                </c:pt>
                <c:pt idx="64">
                  <c:v>20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0616"/>
        <c:axId val="442964536"/>
      </c:barChart>
      <c:catAx>
        <c:axId val="44296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4536"/>
        <c:crosses val="autoZero"/>
        <c:auto val="1"/>
        <c:lblAlgn val="ctr"/>
        <c:lblOffset val="100"/>
        <c:noMultiLvlLbl val="0"/>
      </c:catAx>
      <c:valAx>
        <c:axId val="44296453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0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199586532838334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1.1.11'!$C$7:$C$72</c:f>
              <c:numCache>
                <c:formatCode>#,##0</c:formatCode>
                <c:ptCount val="66"/>
                <c:pt idx="0">
                  <c:v>909</c:v>
                </c:pt>
                <c:pt idx="1">
                  <c:v>156</c:v>
                </c:pt>
                <c:pt idx="2">
                  <c:v>190</c:v>
                </c:pt>
                <c:pt idx="3">
                  <c:v>216</c:v>
                </c:pt>
                <c:pt idx="4">
                  <c:v>320</c:v>
                </c:pt>
                <c:pt idx="5">
                  <c:v>325</c:v>
                </c:pt>
                <c:pt idx="6">
                  <c:v>326</c:v>
                </c:pt>
                <c:pt idx="7">
                  <c:v>392</c:v>
                </c:pt>
                <c:pt idx="8">
                  <c:v>519</c:v>
                </c:pt>
                <c:pt idx="9">
                  <c:v>830</c:v>
                </c:pt>
                <c:pt idx="10">
                  <c:v>961</c:v>
                </c:pt>
                <c:pt idx="11">
                  <c:v>924</c:v>
                </c:pt>
                <c:pt idx="12">
                  <c:v>1256</c:v>
                </c:pt>
                <c:pt idx="13">
                  <c:v>1599</c:v>
                </c:pt>
                <c:pt idx="14">
                  <c:v>2146</c:v>
                </c:pt>
                <c:pt idx="15">
                  <c:v>1873</c:v>
                </c:pt>
                <c:pt idx="16">
                  <c:v>1886</c:v>
                </c:pt>
                <c:pt idx="17">
                  <c:v>1850</c:v>
                </c:pt>
                <c:pt idx="18">
                  <c:v>2748</c:v>
                </c:pt>
                <c:pt idx="19">
                  <c:v>3648</c:v>
                </c:pt>
                <c:pt idx="20">
                  <c:v>4605</c:v>
                </c:pt>
                <c:pt idx="21">
                  <c:v>4490</c:v>
                </c:pt>
                <c:pt idx="22">
                  <c:v>2767</c:v>
                </c:pt>
                <c:pt idx="23">
                  <c:v>2179</c:v>
                </c:pt>
                <c:pt idx="24">
                  <c:v>5051</c:v>
                </c:pt>
                <c:pt idx="25">
                  <c:v>5156</c:v>
                </c:pt>
                <c:pt idx="26">
                  <c:v>4454</c:v>
                </c:pt>
                <c:pt idx="27">
                  <c:v>5159</c:v>
                </c:pt>
                <c:pt idx="28">
                  <c:v>5470</c:v>
                </c:pt>
                <c:pt idx="29">
                  <c:v>5439</c:v>
                </c:pt>
                <c:pt idx="30">
                  <c:v>5352</c:v>
                </c:pt>
                <c:pt idx="31">
                  <c:v>5589</c:v>
                </c:pt>
                <c:pt idx="32">
                  <c:v>6552</c:v>
                </c:pt>
                <c:pt idx="33">
                  <c:v>7452</c:v>
                </c:pt>
                <c:pt idx="34">
                  <c:v>10630</c:v>
                </c:pt>
                <c:pt idx="35">
                  <c:v>11018</c:v>
                </c:pt>
                <c:pt idx="36">
                  <c:v>9370</c:v>
                </c:pt>
                <c:pt idx="37">
                  <c:v>11461</c:v>
                </c:pt>
                <c:pt idx="38">
                  <c:v>16798</c:v>
                </c:pt>
                <c:pt idx="39">
                  <c:v>19778</c:v>
                </c:pt>
                <c:pt idx="40">
                  <c:v>20105</c:v>
                </c:pt>
                <c:pt idx="41">
                  <c:v>18763</c:v>
                </c:pt>
                <c:pt idx="42">
                  <c:v>10818</c:v>
                </c:pt>
                <c:pt idx="43">
                  <c:v>12142</c:v>
                </c:pt>
                <c:pt idx="44">
                  <c:v>15376</c:v>
                </c:pt>
                <c:pt idx="45">
                  <c:v>18491</c:v>
                </c:pt>
                <c:pt idx="46">
                  <c:v>19152</c:v>
                </c:pt>
                <c:pt idx="47">
                  <c:v>20619</c:v>
                </c:pt>
                <c:pt idx="48">
                  <c:v>17276</c:v>
                </c:pt>
                <c:pt idx="49">
                  <c:v>12172</c:v>
                </c:pt>
                <c:pt idx="50">
                  <c:v>9172</c:v>
                </c:pt>
                <c:pt idx="51">
                  <c:v>8849</c:v>
                </c:pt>
                <c:pt idx="52">
                  <c:v>12640</c:v>
                </c:pt>
                <c:pt idx="53">
                  <c:v>13279</c:v>
                </c:pt>
                <c:pt idx="54">
                  <c:v>13412</c:v>
                </c:pt>
                <c:pt idx="55">
                  <c:v>12411</c:v>
                </c:pt>
                <c:pt idx="56">
                  <c:v>15500</c:v>
                </c:pt>
                <c:pt idx="57">
                  <c:v>15940</c:v>
                </c:pt>
                <c:pt idx="58">
                  <c:v>17127</c:v>
                </c:pt>
                <c:pt idx="59">
                  <c:v>17179</c:v>
                </c:pt>
                <c:pt idx="60">
                  <c:v>16964</c:v>
                </c:pt>
                <c:pt idx="61">
                  <c:v>14173</c:v>
                </c:pt>
                <c:pt idx="62">
                  <c:v>16422</c:v>
                </c:pt>
                <c:pt idx="63">
                  <c:v>19156</c:v>
                </c:pt>
                <c:pt idx="64">
                  <c:v>24863</c:v>
                </c:pt>
                <c:pt idx="65">
                  <c:v>12144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1.1.11'!$D$7:$D$72</c:f>
              <c:numCache>
                <c:formatCode>#,##0</c:formatCode>
                <c:ptCount val="66"/>
                <c:pt idx="0">
                  <c:v>111</c:v>
                </c:pt>
                <c:pt idx="1">
                  <c:v>33</c:v>
                </c:pt>
                <c:pt idx="2">
                  <c:v>26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58</c:v>
                </c:pt>
                <c:pt idx="7">
                  <c:v>65</c:v>
                </c:pt>
                <c:pt idx="8">
                  <c:v>86</c:v>
                </c:pt>
                <c:pt idx="9">
                  <c:v>133</c:v>
                </c:pt>
                <c:pt idx="10">
                  <c:v>179</c:v>
                </c:pt>
                <c:pt idx="11">
                  <c:v>200</c:v>
                </c:pt>
                <c:pt idx="12">
                  <c:v>247</c:v>
                </c:pt>
                <c:pt idx="13">
                  <c:v>376</c:v>
                </c:pt>
                <c:pt idx="14">
                  <c:v>484</c:v>
                </c:pt>
                <c:pt idx="15">
                  <c:v>570</c:v>
                </c:pt>
                <c:pt idx="16">
                  <c:v>495</c:v>
                </c:pt>
                <c:pt idx="17">
                  <c:v>391</c:v>
                </c:pt>
                <c:pt idx="18">
                  <c:v>627</c:v>
                </c:pt>
                <c:pt idx="19">
                  <c:v>1174</c:v>
                </c:pt>
                <c:pt idx="20">
                  <c:v>2276</c:v>
                </c:pt>
                <c:pt idx="21">
                  <c:v>3168</c:v>
                </c:pt>
                <c:pt idx="22">
                  <c:v>1756</c:v>
                </c:pt>
                <c:pt idx="23">
                  <c:v>524</c:v>
                </c:pt>
                <c:pt idx="24">
                  <c:v>801</c:v>
                </c:pt>
                <c:pt idx="25">
                  <c:v>1475</c:v>
                </c:pt>
                <c:pt idx="26">
                  <c:v>1185</c:v>
                </c:pt>
                <c:pt idx="27">
                  <c:v>957</c:v>
                </c:pt>
                <c:pt idx="28">
                  <c:v>1252</c:v>
                </c:pt>
                <c:pt idx="29">
                  <c:v>1768</c:v>
                </c:pt>
                <c:pt idx="30">
                  <c:v>2139</c:v>
                </c:pt>
                <c:pt idx="31">
                  <c:v>3106</c:v>
                </c:pt>
                <c:pt idx="32">
                  <c:v>3078</c:v>
                </c:pt>
                <c:pt idx="33">
                  <c:v>2191</c:v>
                </c:pt>
                <c:pt idx="34">
                  <c:v>2347</c:v>
                </c:pt>
                <c:pt idx="35">
                  <c:v>1141</c:v>
                </c:pt>
                <c:pt idx="36">
                  <c:v>896</c:v>
                </c:pt>
                <c:pt idx="37">
                  <c:v>1903</c:v>
                </c:pt>
                <c:pt idx="38">
                  <c:v>2691</c:v>
                </c:pt>
                <c:pt idx="39">
                  <c:v>2760</c:v>
                </c:pt>
                <c:pt idx="40">
                  <c:v>3012</c:v>
                </c:pt>
                <c:pt idx="41">
                  <c:v>2776</c:v>
                </c:pt>
                <c:pt idx="42">
                  <c:v>2221</c:v>
                </c:pt>
                <c:pt idx="43">
                  <c:v>1974</c:v>
                </c:pt>
                <c:pt idx="44">
                  <c:v>1949</c:v>
                </c:pt>
                <c:pt idx="45">
                  <c:v>2128</c:v>
                </c:pt>
                <c:pt idx="46">
                  <c:v>2837</c:v>
                </c:pt>
                <c:pt idx="47">
                  <c:v>3134</c:v>
                </c:pt>
                <c:pt idx="48">
                  <c:v>3240</c:v>
                </c:pt>
                <c:pt idx="49">
                  <c:v>2939</c:v>
                </c:pt>
                <c:pt idx="50">
                  <c:v>2796</c:v>
                </c:pt>
                <c:pt idx="51">
                  <c:v>2409</c:v>
                </c:pt>
                <c:pt idx="52">
                  <c:v>3103</c:v>
                </c:pt>
                <c:pt idx="53">
                  <c:v>3808</c:v>
                </c:pt>
                <c:pt idx="54">
                  <c:v>3607</c:v>
                </c:pt>
                <c:pt idx="55">
                  <c:v>3251</c:v>
                </c:pt>
                <c:pt idx="56">
                  <c:v>3232</c:v>
                </c:pt>
                <c:pt idx="57">
                  <c:v>3797</c:v>
                </c:pt>
                <c:pt idx="58">
                  <c:v>3404</c:v>
                </c:pt>
                <c:pt idx="59">
                  <c:v>3291</c:v>
                </c:pt>
                <c:pt idx="60">
                  <c:v>3109</c:v>
                </c:pt>
                <c:pt idx="61">
                  <c:v>4200</c:v>
                </c:pt>
                <c:pt idx="62">
                  <c:v>4389</c:v>
                </c:pt>
                <c:pt idx="63">
                  <c:v>4352</c:v>
                </c:pt>
                <c:pt idx="64">
                  <c:v>4977</c:v>
                </c:pt>
                <c:pt idx="65">
                  <c:v>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57872"/>
        <c:axId val="442962968"/>
      </c:lineChart>
      <c:catAx>
        <c:axId val="44295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2968"/>
        <c:crosses val="autoZero"/>
        <c:auto val="1"/>
        <c:lblAlgn val="ctr"/>
        <c:lblOffset val="100"/>
        <c:noMultiLvlLbl val="0"/>
      </c:catAx>
      <c:valAx>
        <c:axId val="442962968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1.1.11'!$B$7:$B$72</c:f>
              <c:numCache>
                <c:formatCode>General</c:formatCode>
                <c:ptCount val="66"/>
                <c:pt idx="0">
                  <c:v>47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22</c:v>
                </c:pt>
                <c:pt idx="15">
                  <c:v>17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23</c:v>
                </c:pt>
                <c:pt idx="20">
                  <c:v>32</c:v>
                </c:pt>
                <c:pt idx="21">
                  <c:v>26</c:v>
                </c:pt>
                <c:pt idx="22">
                  <c:v>42</c:v>
                </c:pt>
                <c:pt idx="23">
                  <c:v>27</c:v>
                </c:pt>
                <c:pt idx="24">
                  <c:v>58</c:v>
                </c:pt>
                <c:pt idx="25">
                  <c:v>63</c:v>
                </c:pt>
                <c:pt idx="26">
                  <c:v>49</c:v>
                </c:pt>
                <c:pt idx="27">
                  <c:v>60</c:v>
                </c:pt>
                <c:pt idx="28">
                  <c:v>97</c:v>
                </c:pt>
                <c:pt idx="29">
                  <c:v>80</c:v>
                </c:pt>
                <c:pt idx="30">
                  <c:v>89</c:v>
                </c:pt>
                <c:pt idx="31">
                  <c:v>75</c:v>
                </c:pt>
                <c:pt idx="32">
                  <c:v>163</c:v>
                </c:pt>
                <c:pt idx="33">
                  <c:v>109</c:v>
                </c:pt>
                <c:pt idx="34">
                  <c:v>218</c:v>
                </c:pt>
                <c:pt idx="35">
                  <c:v>178</c:v>
                </c:pt>
                <c:pt idx="36">
                  <c:v>91</c:v>
                </c:pt>
                <c:pt idx="37">
                  <c:v>145</c:v>
                </c:pt>
                <c:pt idx="38">
                  <c:v>223</c:v>
                </c:pt>
                <c:pt idx="39">
                  <c:v>222</c:v>
                </c:pt>
                <c:pt idx="40">
                  <c:v>296</c:v>
                </c:pt>
                <c:pt idx="41">
                  <c:v>190</c:v>
                </c:pt>
                <c:pt idx="42">
                  <c:v>116</c:v>
                </c:pt>
                <c:pt idx="43">
                  <c:v>158</c:v>
                </c:pt>
                <c:pt idx="44">
                  <c:v>52</c:v>
                </c:pt>
                <c:pt idx="45">
                  <c:v>142</c:v>
                </c:pt>
                <c:pt idx="46">
                  <c:v>88</c:v>
                </c:pt>
                <c:pt idx="47">
                  <c:v>82</c:v>
                </c:pt>
                <c:pt idx="48">
                  <c:v>120</c:v>
                </c:pt>
                <c:pt idx="49">
                  <c:v>87</c:v>
                </c:pt>
                <c:pt idx="50">
                  <c:v>54</c:v>
                </c:pt>
                <c:pt idx="51">
                  <c:v>104</c:v>
                </c:pt>
                <c:pt idx="52">
                  <c:v>134</c:v>
                </c:pt>
                <c:pt idx="53">
                  <c:v>124</c:v>
                </c:pt>
                <c:pt idx="54">
                  <c:v>80</c:v>
                </c:pt>
                <c:pt idx="55">
                  <c:v>102</c:v>
                </c:pt>
                <c:pt idx="56">
                  <c:v>153</c:v>
                </c:pt>
                <c:pt idx="57">
                  <c:v>142</c:v>
                </c:pt>
                <c:pt idx="58">
                  <c:v>77</c:v>
                </c:pt>
                <c:pt idx="59">
                  <c:v>58</c:v>
                </c:pt>
                <c:pt idx="60">
                  <c:v>216</c:v>
                </c:pt>
                <c:pt idx="61">
                  <c:v>127</c:v>
                </c:pt>
                <c:pt idx="62">
                  <c:v>23</c:v>
                </c:pt>
                <c:pt idx="63">
                  <c:v>55</c:v>
                </c:pt>
                <c:pt idx="64">
                  <c:v>83</c:v>
                </c:pt>
                <c:pt idx="6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1.1.11'!$C$7:$C$72</c:f>
              <c:numCache>
                <c:formatCode>#,##0</c:formatCode>
                <c:ptCount val="66"/>
                <c:pt idx="0">
                  <c:v>909</c:v>
                </c:pt>
                <c:pt idx="1">
                  <c:v>156</c:v>
                </c:pt>
                <c:pt idx="2">
                  <c:v>190</c:v>
                </c:pt>
                <c:pt idx="3">
                  <c:v>216</c:v>
                </c:pt>
                <c:pt idx="4">
                  <c:v>320</c:v>
                </c:pt>
                <c:pt idx="5">
                  <c:v>325</c:v>
                </c:pt>
                <c:pt idx="6">
                  <c:v>326</c:v>
                </c:pt>
                <c:pt idx="7">
                  <c:v>392</c:v>
                </c:pt>
                <c:pt idx="8">
                  <c:v>519</c:v>
                </c:pt>
                <c:pt idx="9">
                  <c:v>830</c:v>
                </c:pt>
                <c:pt idx="10">
                  <c:v>961</c:v>
                </c:pt>
                <c:pt idx="11">
                  <c:v>924</c:v>
                </c:pt>
                <c:pt idx="12">
                  <c:v>1256</c:v>
                </c:pt>
                <c:pt idx="13">
                  <c:v>1599</c:v>
                </c:pt>
                <c:pt idx="14">
                  <c:v>2146</c:v>
                </c:pt>
                <c:pt idx="15">
                  <c:v>1873</c:v>
                </c:pt>
                <c:pt idx="16">
                  <c:v>1886</c:v>
                </c:pt>
                <c:pt idx="17">
                  <c:v>1850</c:v>
                </c:pt>
                <c:pt idx="18">
                  <c:v>2748</c:v>
                </c:pt>
                <c:pt idx="19">
                  <c:v>3648</c:v>
                </c:pt>
                <c:pt idx="20">
                  <c:v>4605</c:v>
                </c:pt>
                <c:pt idx="21">
                  <c:v>4490</c:v>
                </c:pt>
                <c:pt idx="22">
                  <c:v>2767</c:v>
                </c:pt>
                <c:pt idx="23">
                  <c:v>2179</c:v>
                </c:pt>
                <c:pt idx="24">
                  <c:v>5051</c:v>
                </c:pt>
                <c:pt idx="25">
                  <c:v>5156</c:v>
                </c:pt>
                <c:pt idx="26">
                  <c:v>4454</c:v>
                </c:pt>
                <c:pt idx="27">
                  <c:v>5159</c:v>
                </c:pt>
                <c:pt idx="28">
                  <c:v>5470</c:v>
                </c:pt>
                <c:pt idx="29">
                  <c:v>5439</c:v>
                </c:pt>
                <c:pt idx="30">
                  <c:v>5352</c:v>
                </c:pt>
                <c:pt idx="31">
                  <c:v>5589</c:v>
                </c:pt>
                <c:pt idx="32">
                  <c:v>6552</c:v>
                </c:pt>
                <c:pt idx="33">
                  <c:v>7452</c:v>
                </c:pt>
                <c:pt idx="34">
                  <c:v>10630</c:v>
                </c:pt>
                <c:pt idx="35">
                  <c:v>11018</c:v>
                </c:pt>
                <c:pt idx="36">
                  <c:v>9370</c:v>
                </c:pt>
                <c:pt idx="37">
                  <c:v>11461</c:v>
                </c:pt>
                <c:pt idx="38">
                  <c:v>16798</c:v>
                </c:pt>
                <c:pt idx="39">
                  <c:v>19778</c:v>
                </c:pt>
                <c:pt idx="40">
                  <c:v>20105</c:v>
                </c:pt>
                <c:pt idx="41">
                  <c:v>18763</c:v>
                </c:pt>
                <c:pt idx="42">
                  <c:v>10818</c:v>
                </c:pt>
                <c:pt idx="43">
                  <c:v>12142</c:v>
                </c:pt>
                <c:pt idx="44">
                  <c:v>15376</c:v>
                </c:pt>
                <c:pt idx="45">
                  <c:v>18491</c:v>
                </c:pt>
                <c:pt idx="46">
                  <c:v>19152</c:v>
                </c:pt>
                <c:pt idx="47">
                  <c:v>20619</c:v>
                </c:pt>
                <c:pt idx="48">
                  <c:v>17276</c:v>
                </c:pt>
                <c:pt idx="49">
                  <c:v>12172</c:v>
                </c:pt>
                <c:pt idx="50">
                  <c:v>9172</c:v>
                </c:pt>
                <c:pt idx="51">
                  <c:v>8849</c:v>
                </c:pt>
                <c:pt idx="52">
                  <c:v>12640</c:v>
                </c:pt>
                <c:pt idx="53">
                  <c:v>13279</c:v>
                </c:pt>
                <c:pt idx="54">
                  <c:v>13412</c:v>
                </c:pt>
                <c:pt idx="55">
                  <c:v>12411</c:v>
                </c:pt>
                <c:pt idx="56">
                  <c:v>15500</c:v>
                </c:pt>
                <c:pt idx="57">
                  <c:v>15940</c:v>
                </c:pt>
                <c:pt idx="58">
                  <c:v>17127</c:v>
                </c:pt>
                <c:pt idx="59">
                  <c:v>17179</c:v>
                </c:pt>
                <c:pt idx="60">
                  <c:v>16964</c:v>
                </c:pt>
                <c:pt idx="61">
                  <c:v>14173</c:v>
                </c:pt>
                <c:pt idx="62">
                  <c:v>16422</c:v>
                </c:pt>
                <c:pt idx="63">
                  <c:v>19156</c:v>
                </c:pt>
                <c:pt idx="64">
                  <c:v>24863</c:v>
                </c:pt>
                <c:pt idx="65">
                  <c:v>12144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1.1.11'!$D$7:$D$72</c:f>
              <c:numCache>
                <c:formatCode>#,##0</c:formatCode>
                <c:ptCount val="66"/>
                <c:pt idx="0">
                  <c:v>111</c:v>
                </c:pt>
                <c:pt idx="1">
                  <c:v>33</c:v>
                </c:pt>
                <c:pt idx="2">
                  <c:v>26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58</c:v>
                </c:pt>
                <c:pt idx="7">
                  <c:v>65</c:v>
                </c:pt>
                <c:pt idx="8">
                  <c:v>86</c:v>
                </c:pt>
                <c:pt idx="9">
                  <c:v>133</c:v>
                </c:pt>
                <c:pt idx="10">
                  <c:v>179</c:v>
                </c:pt>
                <c:pt idx="11">
                  <c:v>200</c:v>
                </c:pt>
                <c:pt idx="12">
                  <c:v>247</c:v>
                </c:pt>
                <c:pt idx="13">
                  <c:v>376</c:v>
                </c:pt>
                <c:pt idx="14">
                  <c:v>484</c:v>
                </c:pt>
                <c:pt idx="15">
                  <c:v>570</c:v>
                </c:pt>
                <c:pt idx="16">
                  <c:v>495</c:v>
                </c:pt>
                <c:pt idx="17">
                  <c:v>391</c:v>
                </c:pt>
                <c:pt idx="18">
                  <c:v>627</c:v>
                </c:pt>
                <c:pt idx="19">
                  <c:v>1174</c:v>
                </c:pt>
                <c:pt idx="20">
                  <c:v>2276</c:v>
                </c:pt>
                <c:pt idx="21">
                  <c:v>3168</c:v>
                </c:pt>
                <c:pt idx="22">
                  <c:v>1756</c:v>
                </c:pt>
                <c:pt idx="23">
                  <c:v>524</c:v>
                </c:pt>
                <c:pt idx="24">
                  <c:v>801</c:v>
                </c:pt>
                <c:pt idx="25">
                  <c:v>1475</c:v>
                </c:pt>
                <c:pt idx="26">
                  <c:v>1185</c:v>
                </c:pt>
                <c:pt idx="27">
                  <c:v>957</c:v>
                </c:pt>
                <c:pt idx="28">
                  <c:v>1252</c:v>
                </c:pt>
                <c:pt idx="29">
                  <c:v>1768</c:v>
                </c:pt>
                <c:pt idx="30">
                  <c:v>2139</c:v>
                </c:pt>
                <c:pt idx="31">
                  <c:v>3106</c:v>
                </c:pt>
                <c:pt idx="32">
                  <c:v>3078</c:v>
                </c:pt>
                <c:pt idx="33">
                  <c:v>2191</c:v>
                </c:pt>
                <c:pt idx="34">
                  <c:v>2347</c:v>
                </c:pt>
                <c:pt idx="35">
                  <c:v>1141</c:v>
                </c:pt>
                <c:pt idx="36">
                  <c:v>896</c:v>
                </c:pt>
                <c:pt idx="37">
                  <c:v>1903</c:v>
                </c:pt>
                <c:pt idx="38">
                  <c:v>2691</c:v>
                </c:pt>
                <c:pt idx="39">
                  <c:v>2760</c:v>
                </c:pt>
                <c:pt idx="40">
                  <c:v>3012</c:v>
                </c:pt>
                <c:pt idx="41">
                  <c:v>2776</c:v>
                </c:pt>
                <c:pt idx="42">
                  <c:v>2221</c:v>
                </c:pt>
                <c:pt idx="43">
                  <c:v>1974</c:v>
                </c:pt>
                <c:pt idx="44">
                  <c:v>1949</c:v>
                </c:pt>
                <c:pt idx="45">
                  <c:v>2128</c:v>
                </c:pt>
                <c:pt idx="46">
                  <c:v>2837</c:v>
                </c:pt>
                <c:pt idx="47">
                  <c:v>3134</c:v>
                </c:pt>
                <c:pt idx="48">
                  <c:v>3240</c:v>
                </c:pt>
                <c:pt idx="49">
                  <c:v>2939</c:v>
                </c:pt>
                <c:pt idx="50">
                  <c:v>2796</c:v>
                </c:pt>
                <c:pt idx="51">
                  <c:v>2409</c:v>
                </c:pt>
                <c:pt idx="52">
                  <c:v>3103</c:v>
                </c:pt>
                <c:pt idx="53">
                  <c:v>3808</c:v>
                </c:pt>
                <c:pt idx="54">
                  <c:v>3607</c:v>
                </c:pt>
                <c:pt idx="55">
                  <c:v>3251</c:v>
                </c:pt>
                <c:pt idx="56">
                  <c:v>3232</c:v>
                </c:pt>
                <c:pt idx="57">
                  <c:v>3797</c:v>
                </c:pt>
                <c:pt idx="58">
                  <c:v>3404</c:v>
                </c:pt>
                <c:pt idx="59">
                  <c:v>3291</c:v>
                </c:pt>
                <c:pt idx="60">
                  <c:v>3109</c:v>
                </c:pt>
                <c:pt idx="61">
                  <c:v>4200</c:v>
                </c:pt>
                <c:pt idx="62">
                  <c:v>4389</c:v>
                </c:pt>
                <c:pt idx="63">
                  <c:v>4352</c:v>
                </c:pt>
                <c:pt idx="64">
                  <c:v>4977</c:v>
                </c:pt>
                <c:pt idx="65">
                  <c:v>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1.1.11'!$E$7:$E$72</c:f>
              <c:numCache>
                <c:formatCode>General</c:formatCode>
                <c:ptCount val="6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12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3</c:v>
                </c:pt>
                <c:pt idx="28">
                  <c:v>5</c:v>
                </c:pt>
                <c:pt idx="29">
                  <c:v>7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5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22</c:v>
                </c:pt>
                <c:pt idx="41">
                  <c:v>8</c:v>
                </c:pt>
                <c:pt idx="42">
                  <c:v>11</c:v>
                </c:pt>
                <c:pt idx="43">
                  <c:v>9</c:v>
                </c:pt>
                <c:pt idx="44">
                  <c:v>11</c:v>
                </c:pt>
                <c:pt idx="45">
                  <c:v>30</c:v>
                </c:pt>
                <c:pt idx="46">
                  <c:v>11</c:v>
                </c:pt>
                <c:pt idx="47">
                  <c:v>14</c:v>
                </c:pt>
                <c:pt idx="48">
                  <c:v>23</c:v>
                </c:pt>
                <c:pt idx="49">
                  <c:v>24</c:v>
                </c:pt>
                <c:pt idx="50">
                  <c:v>14</c:v>
                </c:pt>
                <c:pt idx="51">
                  <c:v>17</c:v>
                </c:pt>
                <c:pt idx="52">
                  <c:v>27</c:v>
                </c:pt>
                <c:pt idx="53">
                  <c:v>31</c:v>
                </c:pt>
                <c:pt idx="54">
                  <c:v>46</c:v>
                </c:pt>
                <c:pt idx="55">
                  <c:v>37</c:v>
                </c:pt>
                <c:pt idx="56">
                  <c:v>68</c:v>
                </c:pt>
                <c:pt idx="57">
                  <c:v>81</c:v>
                </c:pt>
                <c:pt idx="58">
                  <c:v>22</c:v>
                </c:pt>
                <c:pt idx="59">
                  <c:v>26</c:v>
                </c:pt>
                <c:pt idx="60">
                  <c:v>16</c:v>
                </c:pt>
                <c:pt idx="61">
                  <c:v>16</c:v>
                </c:pt>
                <c:pt idx="62">
                  <c:v>31</c:v>
                </c:pt>
                <c:pt idx="63">
                  <c:v>55</c:v>
                </c:pt>
                <c:pt idx="64">
                  <c:v>60</c:v>
                </c:pt>
                <c:pt idx="6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1.1.11'!$F$7:$F$72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2</c:v>
                </c:pt>
                <c:pt idx="50">
                  <c:v>6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5</c:v>
                </c:pt>
                <c:pt idx="55">
                  <c:v>7</c:v>
                </c:pt>
                <c:pt idx="56">
                  <c:v>5</c:v>
                </c:pt>
                <c:pt idx="57">
                  <c:v>2</c:v>
                </c:pt>
                <c:pt idx="58">
                  <c:v>2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1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1.1.11'!$G$7:$G$72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7</c:v>
                </c:pt>
                <c:pt idx="39">
                  <c:v>8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8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4</c:v>
                </c:pt>
                <c:pt idx="52">
                  <c:v>7</c:v>
                </c:pt>
                <c:pt idx="53">
                  <c:v>8</c:v>
                </c:pt>
                <c:pt idx="54">
                  <c:v>3</c:v>
                </c:pt>
                <c:pt idx="55">
                  <c:v>15</c:v>
                </c:pt>
                <c:pt idx="56">
                  <c:v>12</c:v>
                </c:pt>
                <c:pt idx="57">
                  <c:v>2</c:v>
                </c:pt>
                <c:pt idx="58">
                  <c:v>10</c:v>
                </c:pt>
                <c:pt idx="59">
                  <c:v>6</c:v>
                </c:pt>
                <c:pt idx="60">
                  <c:v>5</c:v>
                </c:pt>
                <c:pt idx="61">
                  <c:v>5</c:v>
                </c:pt>
                <c:pt idx="62">
                  <c:v>4</c:v>
                </c:pt>
                <c:pt idx="63">
                  <c:v>3</c:v>
                </c:pt>
                <c:pt idx="64">
                  <c:v>2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1.1.11'!$H$7:$H$72</c:f>
              <c:numCache>
                <c:formatCode>General</c:formatCode>
                <c:ptCount val="6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21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32</c:v>
                </c:pt>
                <c:pt idx="20">
                  <c:v>34</c:v>
                </c:pt>
                <c:pt idx="21">
                  <c:v>39</c:v>
                </c:pt>
                <c:pt idx="22">
                  <c:v>32</c:v>
                </c:pt>
                <c:pt idx="23">
                  <c:v>11</c:v>
                </c:pt>
                <c:pt idx="24">
                  <c:v>53</c:v>
                </c:pt>
                <c:pt idx="25">
                  <c:v>37</c:v>
                </c:pt>
                <c:pt idx="26">
                  <c:v>46</c:v>
                </c:pt>
                <c:pt idx="27">
                  <c:v>32</c:v>
                </c:pt>
                <c:pt idx="28">
                  <c:v>40</c:v>
                </c:pt>
                <c:pt idx="29">
                  <c:v>37</c:v>
                </c:pt>
                <c:pt idx="30">
                  <c:v>42</c:v>
                </c:pt>
                <c:pt idx="31">
                  <c:v>42</c:v>
                </c:pt>
                <c:pt idx="32">
                  <c:v>58</c:v>
                </c:pt>
                <c:pt idx="33">
                  <c:v>59</c:v>
                </c:pt>
                <c:pt idx="34">
                  <c:v>71</c:v>
                </c:pt>
                <c:pt idx="35">
                  <c:v>74</c:v>
                </c:pt>
                <c:pt idx="36">
                  <c:v>104</c:v>
                </c:pt>
                <c:pt idx="37">
                  <c:v>133</c:v>
                </c:pt>
                <c:pt idx="38">
                  <c:v>155</c:v>
                </c:pt>
                <c:pt idx="39">
                  <c:v>126</c:v>
                </c:pt>
                <c:pt idx="40">
                  <c:v>134</c:v>
                </c:pt>
                <c:pt idx="41">
                  <c:v>154</c:v>
                </c:pt>
                <c:pt idx="42">
                  <c:v>79</c:v>
                </c:pt>
                <c:pt idx="43">
                  <c:v>77</c:v>
                </c:pt>
                <c:pt idx="44">
                  <c:v>81</c:v>
                </c:pt>
                <c:pt idx="45">
                  <c:v>92</c:v>
                </c:pt>
                <c:pt idx="46">
                  <c:v>85</c:v>
                </c:pt>
                <c:pt idx="47">
                  <c:v>71</c:v>
                </c:pt>
                <c:pt idx="48">
                  <c:v>132</c:v>
                </c:pt>
                <c:pt idx="49">
                  <c:v>45</c:v>
                </c:pt>
                <c:pt idx="50">
                  <c:v>24</c:v>
                </c:pt>
                <c:pt idx="51">
                  <c:v>36</c:v>
                </c:pt>
                <c:pt idx="52">
                  <c:v>31</c:v>
                </c:pt>
                <c:pt idx="53">
                  <c:v>114</c:v>
                </c:pt>
                <c:pt idx="54">
                  <c:v>26</c:v>
                </c:pt>
                <c:pt idx="55">
                  <c:v>22</c:v>
                </c:pt>
                <c:pt idx="56">
                  <c:v>28</c:v>
                </c:pt>
                <c:pt idx="57">
                  <c:v>38</c:v>
                </c:pt>
                <c:pt idx="58">
                  <c:v>30</c:v>
                </c:pt>
                <c:pt idx="59">
                  <c:v>120</c:v>
                </c:pt>
                <c:pt idx="60">
                  <c:v>61</c:v>
                </c:pt>
                <c:pt idx="61">
                  <c:v>15</c:v>
                </c:pt>
                <c:pt idx="62">
                  <c:v>29</c:v>
                </c:pt>
                <c:pt idx="63">
                  <c:v>42</c:v>
                </c:pt>
                <c:pt idx="64">
                  <c:v>85</c:v>
                </c:pt>
                <c:pt idx="6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1.1.11'!$I$7:$I$72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12</c:v>
                </c:pt>
                <c:pt idx="20">
                  <c:v>17</c:v>
                </c:pt>
                <c:pt idx="21">
                  <c:v>19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  <c:pt idx="26">
                  <c:v>8</c:v>
                </c:pt>
                <c:pt idx="27">
                  <c:v>7</c:v>
                </c:pt>
                <c:pt idx="28">
                  <c:v>9</c:v>
                </c:pt>
                <c:pt idx="29">
                  <c:v>16</c:v>
                </c:pt>
                <c:pt idx="30">
                  <c:v>15</c:v>
                </c:pt>
                <c:pt idx="31">
                  <c:v>24</c:v>
                </c:pt>
                <c:pt idx="32">
                  <c:v>19</c:v>
                </c:pt>
                <c:pt idx="33">
                  <c:v>17</c:v>
                </c:pt>
                <c:pt idx="34">
                  <c:v>15</c:v>
                </c:pt>
                <c:pt idx="35">
                  <c:v>6</c:v>
                </c:pt>
                <c:pt idx="36">
                  <c:v>3</c:v>
                </c:pt>
                <c:pt idx="37">
                  <c:v>12</c:v>
                </c:pt>
                <c:pt idx="38">
                  <c:v>22</c:v>
                </c:pt>
                <c:pt idx="39">
                  <c:v>22</c:v>
                </c:pt>
                <c:pt idx="40">
                  <c:v>34</c:v>
                </c:pt>
                <c:pt idx="41">
                  <c:v>31</c:v>
                </c:pt>
                <c:pt idx="42">
                  <c:v>34</c:v>
                </c:pt>
                <c:pt idx="43">
                  <c:v>22</c:v>
                </c:pt>
                <c:pt idx="44">
                  <c:v>10</c:v>
                </c:pt>
                <c:pt idx="45">
                  <c:v>21</c:v>
                </c:pt>
                <c:pt idx="46">
                  <c:v>18</c:v>
                </c:pt>
                <c:pt idx="47">
                  <c:v>24</c:v>
                </c:pt>
                <c:pt idx="48">
                  <c:v>19</c:v>
                </c:pt>
                <c:pt idx="49">
                  <c:v>28</c:v>
                </c:pt>
                <c:pt idx="50">
                  <c:v>20</c:v>
                </c:pt>
                <c:pt idx="51">
                  <c:v>17</c:v>
                </c:pt>
                <c:pt idx="52">
                  <c:v>11</c:v>
                </c:pt>
                <c:pt idx="53">
                  <c:v>9</c:v>
                </c:pt>
                <c:pt idx="54">
                  <c:v>5</c:v>
                </c:pt>
                <c:pt idx="55">
                  <c:v>25</c:v>
                </c:pt>
                <c:pt idx="56">
                  <c:v>7</c:v>
                </c:pt>
                <c:pt idx="57">
                  <c:v>8</c:v>
                </c:pt>
                <c:pt idx="58">
                  <c:v>6</c:v>
                </c:pt>
                <c:pt idx="59">
                  <c:v>6</c:v>
                </c:pt>
                <c:pt idx="60">
                  <c:v>7</c:v>
                </c:pt>
                <c:pt idx="61">
                  <c:v>29</c:v>
                </c:pt>
                <c:pt idx="62">
                  <c:v>10</c:v>
                </c:pt>
                <c:pt idx="63">
                  <c:v>6</c:v>
                </c:pt>
                <c:pt idx="64">
                  <c:v>40</c:v>
                </c:pt>
                <c:pt idx="6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1.1.11'!$J$7:$J$72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8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14</c:v>
                </c:pt>
                <c:pt idx="41">
                  <c:v>9</c:v>
                </c:pt>
                <c:pt idx="42">
                  <c:v>2</c:v>
                </c:pt>
                <c:pt idx="43">
                  <c:v>12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7</c:v>
                </c:pt>
                <c:pt idx="53">
                  <c:v>0</c:v>
                </c:pt>
                <c:pt idx="54">
                  <c:v>2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1.1.11'!$K$7:$K$72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1.1.11'!$A$7:$A$72</c:f>
              <c:numCache>
                <c:formatCode>General</c:formatCode>
                <c:ptCount val="6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</c:numCache>
            </c:numRef>
          </c:cat>
          <c:val>
            <c:numRef>
              <c:f>' 1.1.11'!$L$7:$L$72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8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1</c:v>
                </c:pt>
                <c:pt idx="51">
                  <c:v>6</c:v>
                </c:pt>
                <c:pt idx="52">
                  <c:v>3</c:v>
                </c:pt>
                <c:pt idx="53">
                  <c:v>5</c:v>
                </c:pt>
                <c:pt idx="54">
                  <c:v>2</c:v>
                </c:pt>
                <c:pt idx="55">
                  <c:v>4</c:v>
                </c:pt>
                <c:pt idx="56">
                  <c:v>2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6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3752"/>
        <c:axId val="442963360"/>
      </c:barChart>
      <c:catAx>
        <c:axId val="44296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3360"/>
        <c:crosses val="autoZero"/>
        <c:auto val="1"/>
        <c:lblAlgn val="ctr"/>
        <c:lblOffset val="100"/>
        <c:noMultiLvlLbl val="0"/>
      </c:catAx>
      <c:valAx>
        <c:axId val="442963360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3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28984</c:v>
                </c:pt>
                <c:pt idx="2">
                  <c:v>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93664459760484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193531</c:v>
                </c:pt>
                <c:pt idx="2">
                  <c:v>10192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59048"/>
        <c:axId val="442959832"/>
      </c:barChart>
      <c:catAx>
        <c:axId val="44295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442959832"/>
        <c:crosses val="autoZero"/>
        <c:auto val="1"/>
        <c:lblAlgn val="ctr"/>
        <c:lblOffset val="100"/>
        <c:noMultiLvlLbl val="0"/>
      </c:catAx>
      <c:valAx>
        <c:axId val="442959832"/>
        <c:scaling>
          <c:orientation val="minMax"/>
          <c:max val="2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9048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2024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2215223097112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5CD81-B0C4-4D51-9213-70600C3B52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27E-4BAB-9EDA-ADAAE07579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DE5740-EB50-477D-A84F-34E91AA00D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7E-4BAB-9EDA-ADAAE075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15.118246058464718</c:v>
                </c:pt>
                <c:pt idx="1">
                  <c:v>84.88175394153528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473</c:v>
                </c:pt>
                <c:pt idx="1">
                  <c:v>601</c:v>
                </c:pt>
                <c:pt idx="2">
                  <c:v>87</c:v>
                </c:pt>
                <c:pt idx="3">
                  <c:v>156</c:v>
                </c:pt>
                <c:pt idx="4">
                  <c:v>223</c:v>
                </c:pt>
                <c:pt idx="5">
                  <c:v>704</c:v>
                </c:pt>
                <c:pt idx="6">
                  <c:v>7734</c:v>
                </c:pt>
                <c:pt idx="7">
                  <c:v>1097</c:v>
                </c:pt>
                <c:pt idx="8">
                  <c:v>619</c:v>
                </c:pt>
                <c:pt idx="9">
                  <c:v>278</c:v>
                </c:pt>
                <c:pt idx="10">
                  <c:v>1561</c:v>
                </c:pt>
                <c:pt idx="11">
                  <c:v>1043</c:v>
                </c:pt>
                <c:pt idx="12">
                  <c:v>166</c:v>
                </c:pt>
                <c:pt idx="13">
                  <c:v>481</c:v>
                </c:pt>
                <c:pt idx="14">
                  <c:v>2199</c:v>
                </c:pt>
                <c:pt idx="15">
                  <c:v>701</c:v>
                </c:pt>
                <c:pt idx="16">
                  <c:v>218</c:v>
                </c:pt>
                <c:pt idx="17">
                  <c:v>65</c:v>
                </c:pt>
                <c:pt idx="18">
                  <c:v>3359</c:v>
                </c:pt>
                <c:pt idx="19">
                  <c:v>184</c:v>
                </c:pt>
                <c:pt idx="20">
                  <c:v>798</c:v>
                </c:pt>
                <c:pt idx="21">
                  <c:v>841</c:v>
                </c:pt>
                <c:pt idx="22">
                  <c:v>125</c:v>
                </c:pt>
                <c:pt idx="23">
                  <c:v>612</c:v>
                </c:pt>
                <c:pt idx="24">
                  <c:v>554</c:v>
                </c:pt>
                <c:pt idx="25">
                  <c:v>548</c:v>
                </c:pt>
                <c:pt idx="26">
                  <c:v>294</c:v>
                </c:pt>
                <c:pt idx="27">
                  <c:v>1663</c:v>
                </c:pt>
                <c:pt idx="28">
                  <c:v>131</c:v>
                </c:pt>
                <c:pt idx="29">
                  <c:v>1054</c:v>
                </c:pt>
                <c:pt idx="30">
                  <c:v>258</c:v>
                </c:pt>
                <c:pt idx="3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106</c:v>
                </c:pt>
                <c:pt idx="1">
                  <c:v>101</c:v>
                </c:pt>
                <c:pt idx="2">
                  <c:v>25</c:v>
                </c:pt>
                <c:pt idx="3">
                  <c:v>54</c:v>
                </c:pt>
                <c:pt idx="4">
                  <c:v>62</c:v>
                </c:pt>
                <c:pt idx="5">
                  <c:v>262</c:v>
                </c:pt>
                <c:pt idx="6">
                  <c:v>1616</c:v>
                </c:pt>
                <c:pt idx="7">
                  <c:v>278</c:v>
                </c:pt>
                <c:pt idx="8">
                  <c:v>149</c:v>
                </c:pt>
                <c:pt idx="9">
                  <c:v>76</c:v>
                </c:pt>
                <c:pt idx="10">
                  <c:v>391</c:v>
                </c:pt>
                <c:pt idx="11">
                  <c:v>340</c:v>
                </c:pt>
                <c:pt idx="12">
                  <c:v>54</c:v>
                </c:pt>
                <c:pt idx="13">
                  <c:v>151</c:v>
                </c:pt>
                <c:pt idx="14">
                  <c:v>440</c:v>
                </c:pt>
                <c:pt idx="15">
                  <c:v>127</c:v>
                </c:pt>
                <c:pt idx="16">
                  <c:v>25</c:v>
                </c:pt>
                <c:pt idx="17">
                  <c:v>11</c:v>
                </c:pt>
                <c:pt idx="18">
                  <c:v>876</c:v>
                </c:pt>
                <c:pt idx="19">
                  <c:v>62</c:v>
                </c:pt>
                <c:pt idx="20">
                  <c:v>134</c:v>
                </c:pt>
                <c:pt idx="21">
                  <c:v>162</c:v>
                </c:pt>
                <c:pt idx="22">
                  <c:v>35</c:v>
                </c:pt>
                <c:pt idx="23">
                  <c:v>148</c:v>
                </c:pt>
                <c:pt idx="24">
                  <c:v>121</c:v>
                </c:pt>
                <c:pt idx="25">
                  <c:v>170</c:v>
                </c:pt>
                <c:pt idx="26">
                  <c:v>210</c:v>
                </c:pt>
                <c:pt idx="27">
                  <c:v>522</c:v>
                </c:pt>
                <c:pt idx="28">
                  <c:v>22</c:v>
                </c:pt>
                <c:pt idx="29">
                  <c:v>469</c:v>
                </c:pt>
                <c:pt idx="30">
                  <c:v>66</c:v>
                </c:pt>
                <c:pt idx="3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11872"/>
        <c:axId val="444608736"/>
      </c:lineChart>
      <c:catAx>
        <c:axId val="44461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8736"/>
        <c:crosses val="autoZero"/>
        <c:auto val="1"/>
        <c:lblAlgn val="ctr"/>
        <c:lblOffset val="100"/>
        <c:noMultiLvlLbl val="0"/>
      </c:catAx>
      <c:valAx>
        <c:axId val="44460873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17458442694663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7.5976815398075298E-2"/>
                  <c:y val="-0.141042942548848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79.878737770428557</c:v>
                </c:pt>
                <c:pt idx="1">
                  <c:v>20.12126222957145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2368</c:v>
                </c:pt>
                <c:pt idx="1">
                  <c:v>5408</c:v>
                </c:pt>
                <c:pt idx="2">
                  <c:v>381</c:v>
                </c:pt>
                <c:pt idx="3">
                  <c:v>213</c:v>
                </c:pt>
                <c:pt idx="4">
                  <c:v>1988</c:v>
                </c:pt>
                <c:pt idx="5">
                  <c:v>4705</c:v>
                </c:pt>
                <c:pt idx="6">
                  <c:v>49997</c:v>
                </c:pt>
                <c:pt idx="7">
                  <c:v>3203</c:v>
                </c:pt>
                <c:pt idx="8">
                  <c:v>2571</c:v>
                </c:pt>
                <c:pt idx="9">
                  <c:v>1713</c:v>
                </c:pt>
                <c:pt idx="10">
                  <c:v>16990</c:v>
                </c:pt>
                <c:pt idx="11">
                  <c:v>10043</c:v>
                </c:pt>
                <c:pt idx="12">
                  <c:v>3011</c:v>
                </c:pt>
                <c:pt idx="13">
                  <c:v>9430</c:v>
                </c:pt>
                <c:pt idx="14">
                  <c:v>14596</c:v>
                </c:pt>
                <c:pt idx="15">
                  <c:v>6376</c:v>
                </c:pt>
                <c:pt idx="16">
                  <c:v>2639</c:v>
                </c:pt>
                <c:pt idx="17">
                  <c:v>562</c:v>
                </c:pt>
                <c:pt idx="18">
                  <c:v>11107</c:v>
                </c:pt>
                <c:pt idx="19">
                  <c:v>1192</c:v>
                </c:pt>
                <c:pt idx="20">
                  <c:v>8077</c:v>
                </c:pt>
                <c:pt idx="21">
                  <c:v>4191</c:v>
                </c:pt>
                <c:pt idx="22">
                  <c:v>380</c:v>
                </c:pt>
                <c:pt idx="23">
                  <c:v>4233</c:v>
                </c:pt>
                <c:pt idx="24">
                  <c:v>5244</c:v>
                </c:pt>
                <c:pt idx="25">
                  <c:v>3984</c:v>
                </c:pt>
                <c:pt idx="26">
                  <c:v>1065</c:v>
                </c:pt>
                <c:pt idx="27">
                  <c:v>8244</c:v>
                </c:pt>
                <c:pt idx="28">
                  <c:v>1485</c:v>
                </c:pt>
                <c:pt idx="29">
                  <c:v>6521</c:v>
                </c:pt>
                <c:pt idx="30">
                  <c:v>872</c:v>
                </c:pt>
                <c:pt idx="3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113</c:v>
                </c:pt>
                <c:pt idx="1">
                  <c:v>124</c:v>
                </c:pt>
                <c:pt idx="2">
                  <c:v>29</c:v>
                </c:pt>
                <c:pt idx="3">
                  <c:v>18</c:v>
                </c:pt>
                <c:pt idx="4">
                  <c:v>86</c:v>
                </c:pt>
                <c:pt idx="5">
                  <c:v>568</c:v>
                </c:pt>
                <c:pt idx="6">
                  <c:v>2412</c:v>
                </c:pt>
                <c:pt idx="7">
                  <c:v>167</c:v>
                </c:pt>
                <c:pt idx="8">
                  <c:v>256</c:v>
                </c:pt>
                <c:pt idx="9">
                  <c:v>69</c:v>
                </c:pt>
                <c:pt idx="10">
                  <c:v>770</c:v>
                </c:pt>
                <c:pt idx="11">
                  <c:v>680</c:v>
                </c:pt>
                <c:pt idx="12">
                  <c:v>138</c:v>
                </c:pt>
                <c:pt idx="13">
                  <c:v>577</c:v>
                </c:pt>
                <c:pt idx="14">
                  <c:v>683</c:v>
                </c:pt>
                <c:pt idx="15">
                  <c:v>203</c:v>
                </c:pt>
                <c:pt idx="16">
                  <c:v>54</c:v>
                </c:pt>
                <c:pt idx="17">
                  <c:v>13</c:v>
                </c:pt>
                <c:pt idx="18">
                  <c:v>666</c:v>
                </c:pt>
                <c:pt idx="19">
                  <c:v>88</c:v>
                </c:pt>
                <c:pt idx="20">
                  <c:v>194</c:v>
                </c:pt>
                <c:pt idx="21">
                  <c:v>234</c:v>
                </c:pt>
                <c:pt idx="22">
                  <c:v>20</c:v>
                </c:pt>
                <c:pt idx="23">
                  <c:v>181</c:v>
                </c:pt>
                <c:pt idx="24">
                  <c:v>98</c:v>
                </c:pt>
                <c:pt idx="25">
                  <c:v>229</c:v>
                </c:pt>
                <c:pt idx="26">
                  <c:v>200</c:v>
                </c:pt>
                <c:pt idx="27">
                  <c:v>557</c:v>
                </c:pt>
                <c:pt idx="28">
                  <c:v>45</c:v>
                </c:pt>
                <c:pt idx="29">
                  <c:v>635</c:v>
                </c:pt>
                <c:pt idx="30">
                  <c:v>46</c:v>
                </c:pt>
                <c:pt idx="3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09912"/>
        <c:axId val="444606776"/>
      </c:lineChart>
      <c:catAx>
        <c:axId val="44460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6776"/>
        <c:crosses val="autoZero"/>
        <c:auto val="1"/>
        <c:lblAlgn val="ctr"/>
        <c:lblOffset val="100"/>
        <c:noMultiLvlLbl val="0"/>
      </c:catAx>
      <c:valAx>
        <c:axId val="444606776"/>
        <c:scaling>
          <c:orientation val="minMax"/>
          <c:max val="5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2024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2368</c:v>
                </c:pt>
                <c:pt idx="1">
                  <c:v>5408</c:v>
                </c:pt>
                <c:pt idx="2">
                  <c:v>381</c:v>
                </c:pt>
                <c:pt idx="3">
                  <c:v>213</c:v>
                </c:pt>
                <c:pt idx="4">
                  <c:v>1988</c:v>
                </c:pt>
                <c:pt idx="5">
                  <c:v>4705</c:v>
                </c:pt>
                <c:pt idx="6">
                  <c:v>49997</c:v>
                </c:pt>
                <c:pt idx="7">
                  <c:v>3203</c:v>
                </c:pt>
                <c:pt idx="8">
                  <c:v>2571</c:v>
                </c:pt>
                <c:pt idx="9">
                  <c:v>1713</c:v>
                </c:pt>
                <c:pt idx="10">
                  <c:v>16990</c:v>
                </c:pt>
                <c:pt idx="11">
                  <c:v>10043</c:v>
                </c:pt>
                <c:pt idx="12">
                  <c:v>3011</c:v>
                </c:pt>
                <c:pt idx="13">
                  <c:v>9430</c:v>
                </c:pt>
                <c:pt idx="14">
                  <c:v>14596</c:v>
                </c:pt>
                <c:pt idx="15">
                  <c:v>6376</c:v>
                </c:pt>
                <c:pt idx="16">
                  <c:v>2639</c:v>
                </c:pt>
                <c:pt idx="17">
                  <c:v>562</c:v>
                </c:pt>
                <c:pt idx="18">
                  <c:v>11107</c:v>
                </c:pt>
                <c:pt idx="19">
                  <c:v>1192</c:v>
                </c:pt>
                <c:pt idx="20">
                  <c:v>8077</c:v>
                </c:pt>
                <c:pt idx="21">
                  <c:v>4191</c:v>
                </c:pt>
                <c:pt idx="22">
                  <c:v>380</c:v>
                </c:pt>
                <c:pt idx="23">
                  <c:v>4233</c:v>
                </c:pt>
                <c:pt idx="24">
                  <c:v>5244</c:v>
                </c:pt>
                <c:pt idx="25">
                  <c:v>3984</c:v>
                </c:pt>
                <c:pt idx="26">
                  <c:v>1065</c:v>
                </c:pt>
                <c:pt idx="27">
                  <c:v>8244</c:v>
                </c:pt>
                <c:pt idx="28">
                  <c:v>1485</c:v>
                </c:pt>
                <c:pt idx="29">
                  <c:v>6521</c:v>
                </c:pt>
                <c:pt idx="30">
                  <c:v>872</c:v>
                </c:pt>
                <c:pt idx="3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113</c:v>
                </c:pt>
                <c:pt idx="1">
                  <c:v>124</c:v>
                </c:pt>
                <c:pt idx="2">
                  <c:v>29</c:v>
                </c:pt>
                <c:pt idx="3">
                  <c:v>18</c:v>
                </c:pt>
                <c:pt idx="4">
                  <c:v>86</c:v>
                </c:pt>
                <c:pt idx="5">
                  <c:v>568</c:v>
                </c:pt>
                <c:pt idx="6">
                  <c:v>2412</c:v>
                </c:pt>
                <c:pt idx="7">
                  <c:v>167</c:v>
                </c:pt>
                <c:pt idx="8">
                  <c:v>256</c:v>
                </c:pt>
                <c:pt idx="9">
                  <c:v>69</c:v>
                </c:pt>
                <c:pt idx="10">
                  <c:v>770</c:v>
                </c:pt>
                <c:pt idx="11">
                  <c:v>680</c:v>
                </c:pt>
                <c:pt idx="12">
                  <c:v>138</c:v>
                </c:pt>
                <c:pt idx="13">
                  <c:v>577</c:v>
                </c:pt>
                <c:pt idx="14">
                  <c:v>683</c:v>
                </c:pt>
                <c:pt idx="15">
                  <c:v>203</c:v>
                </c:pt>
                <c:pt idx="16">
                  <c:v>54</c:v>
                </c:pt>
                <c:pt idx="17">
                  <c:v>13</c:v>
                </c:pt>
                <c:pt idx="18">
                  <c:v>666</c:v>
                </c:pt>
                <c:pt idx="19">
                  <c:v>88</c:v>
                </c:pt>
                <c:pt idx="20">
                  <c:v>194</c:v>
                </c:pt>
                <c:pt idx="21">
                  <c:v>234</c:v>
                </c:pt>
                <c:pt idx="22">
                  <c:v>20</c:v>
                </c:pt>
                <c:pt idx="23">
                  <c:v>181</c:v>
                </c:pt>
                <c:pt idx="24">
                  <c:v>98</c:v>
                </c:pt>
                <c:pt idx="25">
                  <c:v>229</c:v>
                </c:pt>
                <c:pt idx="26">
                  <c:v>200</c:v>
                </c:pt>
                <c:pt idx="27">
                  <c:v>557</c:v>
                </c:pt>
                <c:pt idx="28">
                  <c:v>45</c:v>
                </c:pt>
                <c:pt idx="29">
                  <c:v>635</c:v>
                </c:pt>
                <c:pt idx="30">
                  <c:v>46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9520"/>
        <c:axId val="444607560"/>
      </c:barChart>
      <c:catAx>
        <c:axId val="44460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7560"/>
        <c:crosses val="autoZero"/>
        <c:auto val="1"/>
        <c:lblAlgn val="ctr"/>
        <c:lblOffset val="100"/>
        <c:noMultiLvlLbl val="0"/>
      </c:catAx>
      <c:valAx>
        <c:axId val="444607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2024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C6-401A-95DC-9DBABE9106DB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BD-4219-B7FA-47AE39815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'1.1.2'!$A$7:$A$36</c:f>
              <c:strCache>
                <c:ptCount val="30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Caja Seca</c:v>
                </c:pt>
                <c:pt idx="6">
                  <c:v>Cama B o cuello G                                 </c:v>
                </c:pt>
                <c:pt idx="7">
                  <c:v>Chasís portacontenedor</c:v>
                </c:pt>
                <c:pt idx="8">
                  <c:v>Equipo especializado                                   </c:v>
                </c:pt>
                <c:pt idx="9">
                  <c:v>Estaca o plataforma                                   </c:v>
                </c:pt>
                <c:pt idx="10">
                  <c:v>Estacas                                      </c:v>
                </c:pt>
                <c:pt idx="11">
                  <c:v>Góndola madrina                                 </c:v>
                </c:pt>
                <c:pt idx="12">
                  <c:v>Grúa industrial</c:v>
                </c:pt>
                <c:pt idx="13">
                  <c:v>Jaula                                            </c:v>
                </c:pt>
                <c:pt idx="14">
                  <c:v>Media redila                                      </c:v>
                </c:pt>
                <c:pt idx="15">
                  <c:v>Pallet o Celdillas                                </c:v>
                </c:pt>
                <c:pt idx="16">
                  <c:v>Plataforma o jaula</c:v>
                </c:pt>
                <c:pt idx="17">
                  <c:v>Plataforma con grúa                                 </c:v>
                </c:pt>
                <c:pt idx="18">
                  <c:v>Plataforma Encortinada</c:v>
                </c:pt>
                <c:pt idx="19">
                  <c:v>Plataforma                                       </c:v>
                </c:pt>
                <c:pt idx="20">
                  <c:v>Redilas o plataforma</c:v>
                </c:pt>
                <c:pt idx="21">
                  <c:v>Redilas                                          </c:v>
                </c:pt>
                <c:pt idx="22">
                  <c:v>Revolvedora                                     </c:v>
                </c:pt>
                <c:pt idx="23">
                  <c:v>Semicaja                                      </c:v>
                </c:pt>
                <c:pt idx="24">
                  <c:v>Tanque                                           </c:v>
                </c:pt>
                <c:pt idx="25">
                  <c:v>Tanque o redilas                             </c:v>
                </c:pt>
                <c:pt idx="26">
                  <c:v>Tolva                                             </c:v>
                </c:pt>
                <c:pt idx="27">
                  <c:v>Tractor                                    </c:v>
                </c:pt>
                <c:pt idx="28">
                  <c:v>Volteo                                          </c:v>
                </c:pt>
                <c:pt idx="29">
                  <c:v>Volteo desmontable                           </c:v>
                </c:pt>
              </c:strCache>
            </c:strRef>
          </c:cat>
          <c:val>
            <c:numRef>
              <c:f>'1.1.2'!$B$7:$B$36</c:f>
              <c:numCache>
                <c:formatCode>#,##0</c:formatCode>
                <c:ptCount val="30"/>
                <c:pt idx="0">
                  <c:v>563</c:v>
                </c:pt>
                <c:pt idx="1">
                  <c:v>14052</c:v>
                </c:pt>
                <c:pt idx="2">
                  <c:v>1091</c:v>
                </c:pt>
                <c:pt idx="3">
                  <c:v>194799</c:v>
                </c:pt>
                <c:pt idx="4">
                  <c:v>98906</c:v>
                </c:pt>
                <c:pt idx="5">
                  <c:v>137751</c:v>
                </c:pt>
                <c:pt idx="6">
                  <c:v>15900</c:v>
                </c:pt>
                <c:pt idx="7">
                  <c:v>48206</c:v>
                </c:pt>
                <c:pt idx="8">
                  <c:v>2035</c:v>
                </c:pt>
                <c:pt idx="9">
                  <c:v>3764</c:v>
                </c:pt>
                <c:pt idx="10">
                  <c:v>35828</c:v>
                </c:pt>
                <c:pt idx="11">
                  <c:v>12877</c:v>
                </c:pt>
                <c:pt idx="12">
                  <c:v>646</c:v>
                </c:pt>
                <c:pt idx="13">
                  <c:v>43860</c:v>
                </c:pt>
                <c:pt idx="14">
                  <c:v>60</c:v>
                </c:pt>
                <c:pt idx="15">
                  <c:v>2915</c:v>
                </c:pt>
                <c:pt idx="16">
                  <c:v>5551</c:v>
                </c:pt>
                <c:pt idx="17">
                  <c:v>3203</c:v>
                </c:pt>
                <c:pt idx="18">
                  <c:v>6133</c:v>
                </c:pt>
                <c:pt idx="19">
                  <c:v>138248</c:v>
                </c:pt>
                <c:pt idx="20">
                  <c:v>6262</c:v>
                </c:pt>
                <c:pt idx="21">
                  <c:v>28786</c:v>
                </c:pt>
                <c:pt idx="22">
                  <c:v>1472</c:v>
                </c:pt>
                <c:pt idx="23">
                  <c:v>86</c:v>
                </c:pt>
                <c:pt idx="24">
                  <c:v>80136</c:v>
                </c:pt>
                <c:pt idx="25">
                  <c:v>158</c:v>
                </c:pt>
                <c:pt idx="26">
                  <c:v>18541</c:v>
                </c:pt>
                <c:pt idx="27">
                  <c:v>478309</c:v>
                </c:pt>
                <c:pt idx="28">
                  <c:v>55496</c:v>
                </c:pt>
                <c:pt idx="29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298296"/>
        <c:axId val="440130608"/>
      </c:lineChart>
      <c:catAx>
        <c:axId val="370298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lang="es-ES" sz="850" b="1"/>
            </a:pPr>
            <a:endParaRPr lang="es-MX"/>
          </a:p>
        </c:txPr>
        <c:crossAx val="440130608"/>
        <c:crosses val="autoZero"/>
        <c:auto val="1"/>
        <c:lblAlgn val="ctr"/>
        <c:lblOffset val="100"/>
        <c:noMultiLvlLbl val="0"/>
      </c:catAx>
      <c:valAx>
        <c:axId val="440130608"/>
        <c:scaling>
          <c:orientation val="minMax"/>
          <c:max val="6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70298296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2024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94.99712845383192</c:v>
                </c:pt>
                <c:pt idx="1">
                  <c:v>5.0028715461680813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2024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172611</c:v>
                </c:pt>
                <c:pt idx="1">
                  <c:v>36098</c:v>
                </c:pt>
                <c:pt idx="2">
                  <c:v>4868</c:v>
                </c:pt>
                <c:pt idx="3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320389</c:v>
                </c:pt>
                <c:pt idx="1">
                  <c:v>420034</c:v>
                </c:pt>
                <c:pt idx="2">
                  <c:v>248045</c:v>
                </c:pt>
                <c:pt idx="3">
                  <c:v>447416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0304"/>
        <c:axId val="444611480"/>
      </c:barChart>
      <c:catAx>
        <c:axId val="44461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11480"/>
        <c:crosses val="autoZero"/>
        <c:auto val="1"/>
        <c:lblAlgn val="ctr"/>
        <c:lblOffset val="100"/>
        <c:noMultiLvlLbl val="0"/>
      </c:catAx>
      <c:valAx>
        <c:axId val="444611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0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2024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80.267385895975266</c:v>
                </c:pt>
                <c:pt idx="1">
                  <c:v>16.786254039852125</c:v>
                </c:pt>
                <c:pt idx="2">
                  <c:v>2.2000000000000002</c:v>
                </c:pt>
                <c:pt idx="3">
                  <c:v>0.68264781789857931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2024</a:t>
            </a:r>
            <a:endParaRPr lang="es-ES" sz="1200"/>
          </a:p>
        </c:rich>
      </c:tx>
      <c:layout>
        <c:manualLayout>
          <c:xMode val="edge"/>
          <c:yMode val="edge"/>
          <c:x val="0.191342536157875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22.31301414320377</c:v>
                </c:pt>
                <c:pt idx="1">
                  <c:v>29.2</c:v>
                </c:pt>
                <c:pt idx="2">
                  <c:v>17.274724142061615</c:v>
                </c:pt>
                <c:pt idx="3">
                  <c:v>31.159620136445564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2024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2288435799829657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6.90316414762452</c:v>
                </c:pt>
                <c:pt idx="1">
                  <c:v>13.393353683403982</c:v>
                </c:pt>
                <c:pt idx="2">
                  <c:v>0.75900820181997197</c:v>
                </c:pt>
                <c:pt idx="3">
                  <c:v>78.944473967151524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2024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2.8259061260467164</c:v>
                </c:pt>
                <c:pt idx="1">
                  <c:v>6.3917990304098717</c:v>
                </c:pt>
                <c:pt idx="2">
                  <c:v>0.61461480828558845</c:v>
                </c:pt>
                <c:pt idx="3">
                  <c:v>90.167680035257817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2024</a:t>
            </a:r>
          </a:p>
        </c:rich>
      </c:tx>
      <c:layout>
        <c:manualLayout>
          <c:xMode val="edge"/>
          <c:yMode val="edge"/>
          <c:x val="0.21384706358345523"/>
          <c:y val="1.85185185185185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30773.919225873426</c:v>
                </c:pt>
                <c:pt idx="1">
                  <c:v>70674.327916259877</c:v>
                </c:pt>
                <c:pt idx="2">
                  <c:v>3967.0655857236425</c:v>
                </c:pt>
                <c:pt idx="3">
                  <c:v>394528.03042623925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1"/>
              <c:layout>
                <c:manualLayout>
                  <c:x val="7.9051383399208527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4-4093-860D-C2D677B141E3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8714.1125845001679</c:v>
                </c:pt>
                <c:pt idx="1">
                  <c:v>5939.4052918422585</c:v>
                </c:pt>
                <c:pt idx="2">
                  <c:v>374.67385098310621</c:v>
                </c:pt>
                <c:pt idx="3">
                  <c:v>57056.465118578308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2656"/>
        <c:axId val="444611088"/>
      </c:barChart>
      <c:catAx>
        <c:axId val="44461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44611088"/>
        <c:crosses val="autoZero"/>
        <c:auto val="1"/>
        <c:lblAlgn val="ctr"/>
        <c:lblOffset val="100"/>
        <c:noMultiLvlLbl val="0"/>
      </c:catAx>
      <c:valAx>
        <c:axId val="444611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2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2024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5889036.2304539448</c:v>
                </c:pt>
                <c:pt idx="1">
                  <c:v>15787367.046496253</c:v>
                </c:pt>
                <c:pt idx="2">
                  <c:v>1503742.5736183343</c:v>
                </c:pt>
                <c:pt idx="3">
                  <c:v>210923466.03131777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1677440.4582811808</c:v>
                </c:pt>
                <c:pt idx="1">
                  <c:v>1326930.5293873949</c:v>
                </c:pt>
                <c:pt idx="2">
                  <c:v>141913.16015866018</c:v>
                </c:pt>
                <c:pt idx="3">
                  <c:v>30504103.970286462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56328"/>
        <c:axId val="444862208"/>
      </c:barChart>
      <c:catAx>
        <c:axId val="444856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862208"/>
        <c:crosses val="autoZero"/>
        <c:auto val="1"/>
        <c:lblAlgn val="ctr"/>
        <c:lblOffset val="100"/>
        <c:noMultiLvlLbl val="0"/>
      </c:catAx>
      <c:valAx>
        <c:axId val="444862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444856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2024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774999999999999"/>
          <c:y val="4.62962962962962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6.155481345490796</c:v>
                </c:pt>
                <c:pt idx="1">
                  <c:v>14.136467438566559</c:v>
                </c:pt>
                <c:pt idx="2">
                  <c:v>0.79350303190273408</c:v>
                </c:pt>
                <c:pt idx="3">
                  <c:v>78.914548184039916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024</a:t>
            </a:r>
          </a:p>
        </c:rich>
      </c:tx>
      <c:layout>
        <c:manualLayout>
          <c:xMode val="edge"/>
          <c:yMode val="edge"/>
          <c:x val="0.27365458449925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8.5109216719810879E-2"/>
                  <c:y val="1.0863589967920676E-2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D155C-AEE3-4075-83A1-27A80B4207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2.5155682917977256</c:v>
                </c:pt>
                <c:pt idx="1">
                  <c:v>6.8</c:v>
                </c:pt>
                <c:pt idx="2">
                  <c:v>0.64234061214614091</c:v>
                </c:pt>
                <c:pt idx="3">
                  <c:v>90.0983390797645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2024</a:t>
            </a:r>
          </a:p>
        </c:rich>
      </c:tx>
      <c:layout>
        <c:manualLayout>
          <c:xMode val="edge"/>
          <c:yMode val="edge"/>
          <c:x val="0.142041557305336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0.0</c:formatCode>
                <c:ptCount val="2"/>
                <c:pt idx="0">
                  <c:v>85.76472751280744</c:v>
                </c:pt>
                <c:pt idx="1">
                  <c:v>14.235272487192558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2024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12.088720354358379</c:v>
                </c:pt>
                <c:pt idx="1">
                  <c:v>8.2394861149703331</c:v>
                </c:pt>
                <c:pt idx="2">
                  <c:v>0.51976920939507365</c:v>
                </c:pt>
                <c:pt idx="3">
                  <c:v>79.152024321276215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2024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(Millones)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4.9849067190349281</c:v>
                </c:pt>
                <c:pt idx="1">
                  <c:v>3.9432844718754385</c:v>
                </c:pt>
                <c:pt idx="2">
                  <c:v>0.42172815261607521</c:v>
                </c:pt>
                <c:pt idx="3">
                  <c:v>90.650080656473577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2024</a:t>
            </a:r>
            <a:endParaRPr lang="es-ES" sz="1200"/>
          </a:p>
        </c:rich>
      </c:tx>
      <c:layout>
        <c:manualLayout>
          <c:xMode val="edge"/>
          <c:yMode val="edge"/>
          <c:x val="0.132763779527559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layout>
                <c:manualLayout>
                  <c:x val="-6.9786745406824197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3.0214348206474189E-3"/>
                  <c:y val="-6.2116506270049596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layout>
                <c:manualLayout>
                  <c:x val="6.6407917760279961E-2"/>
                  <c:y val="0.11194553805774278"/>
                </c:manualLayout>
              </c:layout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79.474271288930638</c:v>
                </c:pt>
                <c:pt idx="1">
                  <c:v>6.2</c:v>
                </c:pt>
                <c:pt idx="2">
                  <c:v>2.8752164851615931</c:v>
                </c:pt>
                <c:pt idx="3">
                  <c:v>11.390299507832605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2024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fld id="{FF267B6A-791A-44AF-A579-4C30B02C6A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6.1520122484689417E-2"/>
                  <c:y val="2.7333770778652667E-2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19.007632743668637</c:v>
                </c:pt>
                <c:pt idx="1">
                  <c:v>14.624126768233854</c:v>
                </c:pt>
                <c:pt idx="2">
                  <c:v>0.6199358086533916</c:v>
                </c:pt>
                <c:pt idx="3">
                  <c:v>65.493972039996578</c:v>
                </c:pt>
                <c:pt idx="4">
                  <c:v>0.25433263944754525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2024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F-3672-40D7-B65A-65D35F74A3F6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0.14031401004451913"/>
                  <c:y val="3.282334499854183E-2"/>
                </c:manualLayout>
              </c:layout>
              <c:tx>
                <c:rich>
                  <a:bodyPr/>
                  <a:lstStyle/>
                  <a:p>
                    <a:fld id="{31132488-1E4D-41F7-B124-D1FAFD7A98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532691-69B8-4CB8-9707-B3040771A2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EE741-307A-49CD-9D3D-30094F933C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6.9823243925495229E-2"/>
                  <c:y val="-4.0853747448235641E-3"/>
                </c:manualLayout>
              </c:layout>
              <c:tx>
                <c:rich>
                  <a:bodyPr/>
                  <a:lstStyle/>
                  <a:p>
                    <a:fld id="{C99DFCF6-84AE-45CF-A083-8DC2313AA5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1.9507913623473171E-2"/>
                  <c:y val="-6.6259113444152806E-2"/>
                </c:manualLayout>
              </c:layout>
              <c:tx>
                <c:rich>
                  <a:bodyPr/>
                  <a:lstStyle/>
                  <a:p>
                    <a:fld id="{252BDBE0-B9F7-4F2A-8C0B-AEE10EF3687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7.5730181614622111E-2"/>
                  <c:y val="-6.3817804024496938E-2"/>
                </c:manualLayout>
              </c:layout>
              <c:tx>
                <c:rich>
                  <a:bodyPr/>
                  <a:lstStyle/>
                  <a:p>
                    <a:fld id="{558F35CA-B8BF-4DBF-B440-36A5025AD7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0.8</c:v>
                </c:pt>
                <c:pt idx="1">
                  <c:v>80.922790316054488</c:v>
                </c:pt>
                <c:pt idx="2">
                  <c:v>17.585448230904106</c:v>
                </c:pt>
                <c:pt idx="3">
                  <c:v>0.13445241199478489</c:v>
                </c:pt>
                <c:pt idx="4">
                  <c:v>1.5735287506181719E-2</c:v>
                </c:pt>
                <c:pt idx="5">
                  <c:v>2.3321943982376477E-2</c:v>
                </c:pt>
                <c:pt idx="6">
                  <c:v>0.5</c:v>
                </c:pt>
                <c:pt idx="7">
                  <c:v>0.1114114552893045</c:v>
                </c:pt>
                <c:pt idx="8">
                  <c:v>1.9809603021175202E-2</c:v>
                </c:pt>
                <c:pt idx="9">
                  <c:v>2.5288854920649194E-3</c:v>
                </c:pt>
                <c:pt idx="10">
                  <c:v>1.0115541968259678E-2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2024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50878965102303"/>
          <c:y val="0.14162872498080598"/>
          <c:w val="0.87088505729752319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11545</c:v>
                </c:pt>
                <c:pt idx="1">
                  <c:v>15392</c:v>
                </c:pt>
                <c:pt idx="2">
                  <c:v>1428</c:v>
                </c:pt>
                <c:pt idx="3">
                  <c:v>1327</c:v>
                </c:pt>
                <c:pt idx="4">
                  <c:v>4816</c:v>
                </c:pt>
                <c:pt idx="5">
                  <c:v>20144</c:v>
                </c:pt>
                <c:pt idx="6">
                  <c:v>152497</c:v>
                </c:pt>
                <c:pt idx="7">
                  <c:v>19262</c:v>
                </c:pt>
                <c:pt idx="8">
                  <c:v>8729</c:v>
                </c:pt>
                <c:pt idx="9">
                  <c:v>7949</c:v>
                </c:pt>
                <c:pt idx="10">
                  <c:v>41176</c:v>
                </c:pt>
                <c:pt idx="11">
                  <c:v>44873</c:v>
                </c:pt>
                <c:pt idx="12">
                  <c:v>6481</c:v>
                </c:pt>
                <c:pt idx="13">
                  <c:v>21758</c:v>
                </c:pt>
                <c:pt idx="14">
                  <c:v>52461</c:v>
                </c:pt>
                <c:pt idx="15">
                  <c:v>16150</c:v>
                </c:pt>
                <c:pt idx="16">
                  <c:v>5757</c:v>
                </c:pt>
                <c:pt idx="17">
                  <c:v>1239</c:v>
                </c:pt>
                <c:pt idx="18">
                  <c:v>73347</c:v>
                </c:pt>
                <c:pt idx="19">
                  <c:v>3421</c:v>
                </c:pt>
                <c:pt idx="20">
                  <c:v>18817</c:v>
                </c:pt>
                <c:pt idx="21">
                  <c:v>16123</c:v>
                </c:pt>
                <c:pt idx="22">
                  <c:v>1264</c:v>
                </c:pt>
                <c:pt idx="23">
                  <c:v>13591</c:v>
                </c:pt>
                <c:pt idx="24">
                  <c:v>12788</c:v>
                </c:pt>
                <c:pt idx="25">
                  <c:v>12234</c:v>
                </c:pt>
                <c:pt idx="26">
                  <c:v>5753</c:v>
                </c:pt>
                <c:pt idx="27">
                  <c:v>32332</c:v>
                </c:pt>
                <c:pt idx="28">
                  <c:v>2686</c:v>
                </c:pt>
                <c:pt idx="29">
                  <c:v>23633</c:v>
                </c:pt>
                <c:pt idx="30">
                  <c:v>5585</c:v>
                </c:pt>
                <c:pt idx="31">
                  <c:v>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766</c:v>
                </c:pt>
                <c:pt idx="1">
                  <c:v>1053</c:v>
                </c:pt>
                <c:pt idx="2">
                  <c:v>76</c:v>
                </c:pt>
                <c:pt idx="3">
                  <c:v>74</c:v>
                </c:pt>
                <c:pt idx="4">
                  <c:v>135</c:v>
                </c:pt>
                <c:pt idx="5">
                  <c:v>286</c:v>
                </c:pt>
                <c:pt idx="6">
                  <c:v>24879</c:v>
                </c:pt>
                <c:pt idx="7">
                  <c:v>1435</c:v>
                </c:pt>
                <c:pt idx="8">
                  <c:v>524</c:v>
                </c:pt>
                <c:pt idx="9">
                  <c:v>151</c:v>
                </c:pt>
                <c:pt idx="10">
                  <c:v>5446</c:v>
                </c:pt>
                <c:pt idx="11">
                  <c:v>1523</c:v>
                </c:pt>
                <c:pt idx="12">
                  <c:v>211</c:v>
                </c:pt>
                <c:pt idx="13">
                  <c:v>948</c:v>
                </c:pt>
                <c:pt idx="14">
                  <c:v>2258</c:v>
                </c:pt>
                <c:pt idx="15">
                  <c:v>376</c:v>
                </c:pt>
                <c:pt idx="16">
                  <c:v>718</c:v>
                </c:pt>
                <c:pt idx="17">
                  <c:v>30</c:v>
                </c:pt>
                <c:pt idx="18">
                  <c:v>3927</c:v>
                </c:pt>
                <c:pt idx="19">
                  <c:v>101</c:v>
                </c:pt>
                <c:pt idx="20">
                  <c:v>1137</c:v>
                </c:pt>
                <c:pt idx="21">
                  <c:v>2054</c:v>
                </c:pt>
                <c:pt idx="22">
                  <c:v>116</c:v>
                </c:pt>
                <c:pt idx="23">
                  <c:v>1084</c:v>
                </c:pt>
                <c:pt idx="24">
                  <c:v>563</c:v>
                </c:pt>
                <c:pt idx="25">
                  <c:v>177</c:v>
                </c:pt>
                <c:pt idx="26">
                  <c:v>250</c:v>
                </c:pt>
                <c:pt idx="27">
                  <c:v>3175</c:v>
                </c:pt>
                <c:pt idx="28">
                  <c:v>224</c:v>
                </c:pt>
                <c:pt idx="29">
                  <c:v>848</c:v>
                </c:pt>
                <c:pt idx="30">
                  <c:v>219</c:v>
                </c:pt>
                <c:pt idx="3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314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45</c:v>
                </c:pt>
                <c:pt idx="5">
                  <c:v>73</c:v>
                </c:pt>
                <c:pt idx="6">
                  <c:v>1899</c:v>
                </c:pt>
                <c:pt idx="7">
                  <c:v>146</c:v>
                </c:pt>
                <c:pt idx="8">
                  <c:v>8</c:v>
                </c:pt>
                <c:pt idx="9">
                  <c:v>79</c:v>
                </c:pt>
                <c:pt idx="10">
                  <c:v>116</c:v>
                </c:pt>
                <c:pt idx="11">
                  <c:v>143</c:v>
                </c:pt>
                <c:pt idx="12">
                  <c:v>37</c:v>
                </c:pt>
                <c:pt idx="13">
                  <c:v>162</c:v>
                </c:pt>
                <c:pt idx="14">
                  <c:v>240</c:v>
                </c:pt>
                <c:pt idx="15">
                  <c:v>68</c:v>
                </c:pt>
                <c:pt idx="16">
                  <c:v>21</c:v>
                </c:pt>
                <c:pt idx="17">
                  <c:v>2</c:v>
                </c:pt>
                <c:pt idx="18">
                  <c:v>855</c:v>
                </c:pt>
                <c:pt idx="19">
                  <c:v>14</c:v>
                </c:pt>
                <c:pt idx="20">
                  <c:v>80</c:v>
                </c:pt>
                <c:pt idx="21">
                  <c:v>233</c:v>
                </c:pt>
                <c:pt idx="22">
                  <c:v>1</c:v>
                </c:pt>
                <c:pt idx="23">
                  <c:v>93</c:v>
                </c:pt>
                <c:pt idx="24">
                  <c:v>37</c:v>
                </c:pt>
                <c:pt idx="25">
                  <c:v>13</c:v>
                </c:pt>
                <c:pt idx="26">
                  <c:v>13</c:v>
                </c:pt>
                <c:pt idx="27">
                  <c:v>60</c:v>
                </c:pt>
                <c:pt idx="28">
                  <c:v>4</c:v>
                </c:pt>
                <c:pt idx="29">
                  <c:v>104</c:v>
                </c:pt>
                <c:pt idx="30">
                  <c:v>48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201</c:v>
                </c:pt>
                <c:pt idx="7">
                  <c:v>408</c:v>
                </c:pt>
                <c:pt idx="8">
                  <c:v>8</c:v>
                </c:pt>
                <c:pt idx="9">
                  <c:v>17</c:v>
                </c:pt>
                <c:pt idx="10">
                  <c:v>41</c:v>
                </c:pt>
                <c:pt idx="11">
                  <c:v>83</c:v>
                </c:pt>
                <c:pt idx="12">
                  <c:v>2</c:v>
                </c:pt>
                <c:pt idx="13">
                  <c:v>7</c:v>
                </c:pt>
                <c:pt idx="14">
                  <c:v>33</c:v>
                </c:pt>
                <c:pt idx="15">
                  <c:v>7</c:v>
                </c:pt>
                <c:pt idx="16">
                  <c:v>12</c:v>
                </c:pt>
                <c:pt idx="17">
                  <c:v>0</c:v>
                </c:pt>
                <c:pt idx="18">
                  <c:v>4643</c:v>
                </c:pt>
                <c:pt idx="19">
                  <c:v>0</c:v>
                </c:pt>
                <c:pt idx="20">
                  <c:v>40</c:v>
                </c:pt>
                <c:pt idx="21">
                  <c:v>247</c:v>
                </c:pt>
                <c:pt idx="22">
                  <c:v>0</c:v>
                </c:pt>
                <c:pt idx="23">
                  <c:v>95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84</c:v>
                </c:pt>
                <c:pt idx="28">
                  <c:v>3</c:v>
                </c:pt>
                <c:pt idx="29">
                  <c:v>15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5704"/>
        <c:axId val="440132960"/>
      </c:lineChart>
      <c:catAx>
        <c:axId val="440135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2960"/>
        <c:crosses val="autoZero"/>
        <c:auto val="1"/>
        <c:lblAlgn val="ctr"/>
        <c:lblOffset val="100"/>
        <c:noMultiLvlLbl val="0"/>
      </c:catAx>
      <c:valAx>
        <c:axId val="440132960"/>
        <c:scaling>
          <c:orientation val="minMax"/>
          <c:max val="1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6010361332238905E-4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5704"/>
        <c:crosses val="autoZero"/>
        <c:crossBetween val="between"/>
        <c:majorUnit val="50000"/>
        <c:minorUnit val="10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5</xdr:row>
      <xdr:rowOff>9525</xdr:rowOff>
    </xdr:from>
    <xdr:to>
      <xdr:col>12</xdr:col>
      <xdr:colOff>742949</xdr:colOff>
      <xdr:row>20</xdr:row>
      <xdr:rowOff>76201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66675</xdr:rowOff>
    </xdr:from>
    <xdr:to>
      <xdr:col>9</xdr:col>
      <xdr:colOff>438150</xdr:colOff>
      <xdr:row>15</xdr:row>
      <xdr:rowOff>38100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466725</xdr:colOff>
      <xdr:row>15</xdr:row>
      <xdr:rowOff>142875</xdr:rowOff>
    </xdr:from>
    <xdr:to>
      <xdr:col>9</xdr:col>
      <xdr:colOff>419100</xdr:colOff>
      <xdr:row>30</xdr:row>
      <xdr:rowOff>28575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2</xdr:row>
      <xdr:rowOff>171450</xdr:rowOff>
    </xdr:from>
    <xdr:to>
      <xdr:col>9</xdr:col>
      <xdr:colOff>685800</xdr:colOff>
      <xdr:row>17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17</xdr:row>
      <xdr:rowOff>180975</xdr:rowOff>
    </xdr:from>
    <xdr:to>
      <xdr:col>9</xdr:col>
      <xdr:colOff>685800</xdr:colOff>
      <xdr:row>32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23</xdr:row>
      <xdr:rowOff>57150</xdr:rowOff>
    </xdr:from>
    <xdr:to>
      <xdr:col>5</xdr:col>
      <xdr:colOff>247650</xdr:colOff>
      <xdr:row>37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23</xdr:row>
      <xdr:rowOff>57150</xdr:rowOff>
    </xdr:from>
    <xdr:to>
      <xdr:col>12</xdr:col>
      <xdr:colOff>733425</xdr:colOff>
      <xdr:row>37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lorviv\AppData\Local\Microsoft\Windows\INetCache\Content.Outlook\AKRAMNWB\1%20Autotransporte%20de%20Carga%202017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D40"/>
  <sheetViews>
    <sheetView tabSelected="1" zoomScaleNormal="100" workbookViewId="0">
      <selection activeCell="F74" sqref="F74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9" t="s">
        <v>150</v>
      </c>
    </row>
    <row r="4" spans="1:4" ht="17.25" x14ac:dyDescent="0.3">
      <c r="A4" s="9" t="s">
        <v>192</v>
      </c>
    </row>
    <row r="6" spans="1:4" ht="17.25" x14ac:dyDescent="0.3">
      <c r="A6" s="37" t="s">
        <v>193</v>
      </c>
      <c r="B6" s="4"/>
    </row>
    <row r="8" spans="1:4" ht="30" customHeight="1" x14ac:dyDescent="0.25">
      <c r="A8" s="56" t="s">
        <v>49</v>
      </c>
      <c r="B8" s="56" t="s">
        <v>50</v>
      </c>
      <c r="C8" s="57" t="s">
        <v>51</v>
      </c>
      <c r="D8" s="58" t="s">
        <v>1</v>
      </c>
    </row>
    <row r="9" spans="1:4" ht="9" customHeight="1" x14ac:dyDescent="0.25">
      <c r="A9" s="15"/>
      <c r="B9" s="16"/>
      <c r="C9" s="17"/>
      <c r="D9" s="17"/>
    </row>
    <row r="10" spans="1:4" x14ac:dyDescent="0.25">
      <c r="A10" s="62" t="s">
        <v>99</v>
      </c>
      <c r="B10" s="62"/>
      <c r="C10" s="63">
        <f>SUM(C11:C15)</f>
        <v>723462</v>
      </c>
      <c r="D10" s="81">
        <f>C10/C$34*100</f>
        <v>50.384432168615291</v>
      </c>
    </row>
    <row r="11" spans="1:4" x14ac:dyDescent="0.25">
      <c r="A11" s="15" t="s">
        <v>52</v>
      </c>
      <c r="B11" s="20" t="s">
        <v>16</v>
      </c>
      <c r="C11" s="17">
        <v>137513</v>
      </c>
      <c r="D11" s="50">
        <f>C11*100/$C$10</f>
        <v>19.007632743668637</v>
      </c>
    </row>
    <row r="12" spans="1:4" x14ac:dyDescent="0.25">
      <c r="A12" s="15" t="s">
        <v>149</v>
      </c>
      <c r="B12" s="20" t="s">
        <v>200</v>
      </c>
      <c r="C12" s="17">
        <v>105800</v>
      </c>
      <c r="D12" s="50">
        <f t="shared" ref="D12:D15" si="0">C12*100/$C$10</f>
        <v>14.624126768233854</v>
      </c>
    </row>
    <row r="13" spans="1:4" x14ac:dyDescent="0.25">
      <c r="A13" s="15" t="s">
        <v>53</v>
      </c>
      <c r="B13" s="20" t="s">
        <v>13</v>
      </c>
      <c r="C13" s="17">
        <v>4485</v>
      </c>
      <c r="D13" s="50">
        <f t="shared" si="0"/>
        <v>0.6199358086533916</v>
      </c>
    </row>
    <row r="14" spans="1:4" x14ac:dyDescent="0.25">
      <c r="A14" s="15" t="s">
        <v>54</v>
      </c>
      <c r="B14" s="20" t="s">
        <v>14</v>
      </c>
      <c r="C14" s="17">
        <v>473824</v>
      </c>
      <c r="D14" s="50">
        <f t="shared" si="0"/>
        <v>65.493972039996578</v>
      </c>
    </row>
    <row r="15" spans="1:4" x14ac:dyDescent="0.25">
      <c r="A15" s="15" t="s">
        <v>55</v>
      </c>
      <c r="B15" s="51" t="s">
        <v>55</v>
      </c>
      <c r="C15" s="17">
        <v>1840</v>
      </c>
      <c r="D15" s="50">
        <f t="shared" si="0"/>
        <v>0.25433263944754525</v>
      </c>
    </row>
    <row r="16" spans="1:4" ht="8.25" customHeight="1" x14ac:dyDescent="0.25">
      <c r="A16" s="15"/>
      <c r="B16" s="16"/>
      <c r="C16" s="17"/>
      <c r="D16" s="18"/>
    </row>
    <row r="17" spans="1:4" x14ac:dyDescent="0.25">
      <c r="A17" s="62" t="s">
        <v>100</v>
      </c>
      <c r="B17" s="62"/>
      <c r="C17" s="63">
        <f>C24+C30</f>
        <v>711776</v>
      </c>
      <c r="D17" s="81">
        <f>C17/C$34*100</f>
        <v>49.570578124695309</v>
      </c>
    </row>
    <row r="18" spans="1:4" x14ac:dyDescent="0.25">
      <c r="A18" s="15" t="s">
        <v>56</v>
      </c>
      <c r="B18" s="16" t="s">
        <v>4</v>
      </c>
      <c r="C18" s="17">
        <v>5183</v>
      </c>
      <c r="D18" s="28"/>
    </row>
    <row r="19" spans="1:4" x14ac:dyDescent="0.25">
      <c r="A19" s="15" t="s">
        <v>57</v>
      </c>
      <c r="B19" s="16" t="s">
        <v>3</v>
      </c>
      <c r="C19" s="17">
        <v>575989</v>
      </c>
      <c r="D19" s="28"/>
    </row>
    <row r="20" spans="1:4" x14ac:dyDescent="0.25">
      <c r="A20" s="15" t="s">
        <v>101</v>
      </c>
      <c r="B20" s="16" t="s">
        <v>2</v>
      </c>
      <c r="C20" s="17">
        <v>125169</v>
      </c>
      <c r="D20" s="28"/>
    </row>
    <row r="21" spans="1:4" x14ac:dyDescent="0.25">
      <c r="A21" s="15" t="s">
        <v>102</v>
      </c>
      <c r="B21" s="16" t="s">
        <v>5</v>
      </c>
      <c r="C21" s="17">
        <v>957</v>
      </c>
      <c r="D21" s="28"/>
    </row>
    <row r="22" spans="1:4" x14ac:dyDescent="0.25">
      <c r="A22" s="15" t="s">
        <v>103</v>
      </c>
      <c r="B22" s="16" t="s">
        <v>6</v>
      </c>
      <c r="C22" s="17">
        <v>112</v>
      </c>
      <c r="D22" s="28"/>
    </row>
    <row r="23" spans="1:4" x14ac:dyDescent="0.25">
      <c r="A23" s="15" t="s">
        <v>104</v>
      </c>
      <c r="B23" s="16" t="s">
        <v>7</v>
      </c>
      <c r="C23" s="17">
        <v>166</v>
      </c>
      <c r="D23" s="28"/>
    </row>
    <row r="24" spans="1:4" x14ac:dyDescent="0.25">
      <c r="A24" s="19" t="s">
        <v>116</v>
      </c>
      <c r="B24" s="20" t="s">
        <v>176</v>
      </c>
      <c r="C24" s="21">
        <f>SUM(C18:C23)</f>
        <v>707576</v>
      </c>
      <c r="D24" s="50">
        <f>C24*100/C17</f>
        <v>99.409926718518179</v>
      </c>
    </row>
    <row r="25" spans="1:4" x14ac:dyDescent="0.25">
      <c r="A25" s="15" t="s">
        <v>58</v>
      </c>
      <c r="B25" s="16" t="s">
        <v>8</v>
      </c>
      <c r="C25" s="17">
        <v>3176</v>
      </c>
      <c r="D25" s="90"/>
    </row>
    <row r="26" spans="1:4" x14ac:dyDescent="0.25">
      <c r="A26" s="15" t="s">
        <v>59</v>
      </c>
      <c r="B26" s="16" t="s">
        <v>9</v>
      </c>
      <c r="C26" s="17">
        <v>793</v>
      </c>
      <c r="D26" s="90"/>
    </row>
    <row r="27" spans="1:4" x14ac:dyDescent="0.25">
      <c r="A27" s="15" t="s">
        <v>60</v>
      </c>
      <c r="B27" s="16" t="s">
        <v>10</v>
      </c>
      <c r="C27" s="17">
        <v>141</v>
      </c>
      <c r="D27" s="90"/>
    </row>
    <row r="28" spans="1:4" x14ac:dyDescent="0.25">
      <c r="A28" s="15" t="s">
        <v>61</v>
      </c>
      <c r="B28" s="16" t="s">
        <v>11</v>
      </c>
      <c r="C28" s="17">
        <v>18</v>
      </c>
      <c r="D28" s="90"/>
    </row>
    <row r="29" spans="1:4" x14ac:dyDescent="0.25">
      <c r="A29" s="15" t="s">
        <v>62</v>
      </c>
      <c r="B29" s="16" t="s">
        <v>12</v>
      </c>
      <c r="C29" s="17">
        <v>72</v>
      </c>
      <c r="D29" s="90"/>
    </row>
    <row r="30" spans="1:4" x14ac:dyDescent="0.25">
      <c r="A30" s="19" t="s">
        <v>117</v>
      </c>
      <c r="B30" s="20" t="s">
        <v>177</v>
      </c>
      <c r="C30" s="21">
        <f>SUM(C25:C29)</f>
        <v>4200</v>
      </c>
      <c r="D30" s="50">
        <f>C30*100/C17</f>
        <v>0.59007328148181448</v>
      </c>
    </row>
    <row r="31" spans="1:4" ht="10.5" customHeight="1" x14ac:dyDescent="0.25">
      <c r="A31" s="15"/>
      <c r="B31" s="16"/>
      <c r="C31" s="17"/>
      <c r="D31" s="18"/>
    </row>
    <row r="32" spans="1:4" x14ac:dyDescent="0.25">
      <c r="A32" s="62" t="s">
        <v>213</v>
      </c>
      <c r="B32" s="62" t="s">
        <v>0</v>
      </c>
      <c r="C32" s="63">
        <v>646</v>
      </c>
      <c r="D32" s="81">
        <f>C32/C$34*100</f>
        <v>4.4989706689398307E-2</v>
      </c>
    </row>
    <row r="33" spans="1:4" ht="9.75" customHeight="1" x14ac:dyDescent="0.25">
      <c r="A33" s="15"/>
      <c r="B33" s="16"/>
      <c r="C33" s="17"/>
      <c r="D33" s="18"/>
    </row>
    <row r="34" spans="1:4" ht="15.75" x14ac:dyDescent="0.25">
      <c r="A34" s="59" t="s">
        <v>63</v>
      </c>
      <c r="B34" s="59"/>
      <c r="C34" s="60">
        <f>C10+C17+C32</f>
        <v>1435884</v>
      </c>
      <c r="D34" s="60">
        <f>D10+D17+D32</f>
        <v>100</v>
      </c>
    </row>
    <row r="36" spans="1:4" x14ac:dyDescent="0.25">
      <c r="C36" s="48"/>
      <c r="D36" s="48"/>
    </row>
    <row r="37" spans="1:4" x14ac:dyDescent="0.25">
      <c r="C37" s="48"/>
      <c r="D37" s="48"/>
    </row>
    <row r="38" spans="1:4" x14ac:dyDescent="0.25">
      <c r="C38" s="48"/>
      <c r="D38" s="48"/>
    </row>
    <row r="39" spans="1:4" x14ac:dyDescent="0.25">
      <c r="C39" s="48"/>
      <c r="D39" s="48"/>
    </row>
    <row r="40" spans="1:4" x14ac:dyDescent="0.25">
      <c r="C40" s="48"/>
      <c r="D40" s="48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N40"/>
  <sheetViews>
    <sheetView zoomScaleNormal="100" workbookViewId="0">
      <selection activeCell="E51" sqref="E51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.42578125" style="2" bestFit="1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9" t="s">
        <v>180</v>
      </c>
    </row>
    <row r="4" spans="1:14" ht="18.75" customHeight="1" x14ac:dyDescent="0.25">
      <c r="A4" s="100" t="s">
        <v>164</v>
      </c>
      <c r="B4" s="101" t="s">
        <v>156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99" t="s">
        <v>63</v>
      </c>
    </row>
    <row r="5" spans="1:14" ht="18.75" customHeight="1" x14ac:dyDescent="0.25">
      <c r="A5" s="100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9"/>
    </row>
    <row r="6" spans="1:14" ht="9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2"/>
    </row>
    <row r="7" spans="1:14" x14ac:dyDescent="0.25">
      <c r="A7" s="64" t="s">
        <v>17</v>
      </c>
      <c r="B7" s="65">
        <v>85</v>
      </c>
      <c r="C7" s="65">
        <v>10540</v>
      </c>
      <c r="D7" s="65">
        <v>1448</v>
      </c>
      <c r="E7" s="65">
        <v>0</v>
      </c>
      <c r="F7" s="65">
        <v>0</v>
      </c>
      <c r="G7" s="65">
        <v>1</v>
      </c>
      <c r="H7" s="65">
        <v>95</v>
      </c>
      <c r="I7" s="65">
        <v>17</v>
      </c>
      <c r="J7" s="65">
        <v>0</v>
      </c>
      <c r="K7" s="65">
        <v>0</v>
      </c>
      <c r="L7" s="65">
        <v>1</v>
      </c>
      <c r="M7" s="85">
        <f t="shared" ref="M7:M38" si="0">SUM(B7:L7)</f>
        <v>12187</v>
      </c>
      <c r="N7" s="23" t="s">
        <v>118</v>
      </c>
    </row>
    <row r="8" spans="1:14" x14ac:dyDescent="0.25">
      <c r="A8" s="35" t="s">
        <v>18</v>
      </c>
      <c r="B8" s="2">
        <v>107</v>
      </c>
      <c r="C8" s="2">
        <v>14767</v>
      </c>
      <c r="D8" s="2">
        <v>641</v>
      </c>
      <c r="E8" s="2">
        <v>6</v>
      </c>
      <c r="F8" s="2">
        <v>0</v>
      </c>
      <c r="G8" s="2">
        <v>9</v>
      </c>
      <c r="H8" s="2">
        <v>72</v>
      </c>
      <c r="I8" s="2">
        <v>5</v>
      </c>
      <c r="J8" s="2">
        <v>4</v>
      </c>
      <c r="K8" s="2">
        <v>0</v>
      </c>
      <c r="L8" s="2">
        <v>0</v>
      </c>
      <c r="M8" s="6">
        <f t="shared" si="0"/>
        <v>15611</v>
      </c>
      <c r="N8" s="23" t="s">
        <v>119</v>
      </c>
    </row>
    <row r="9" spans="1:14" x14ac:dyDescent="0.25">
      <c r="A9" s="64" t="s">
        <v>19</v>
      </c>
      <c r="B9" s="65">
        <v>4</v>
      </c>
      <c r="C9" s="65">
        <v>1016</v>
      </c>
      <c r="D9" s="65">
        <v>302</v>
      </c>
      <c r="E9" s="65">
        <v>0</v>
      </c>
      <c r="F9" s="65">
        <v>0</v>
      </c>
      <c r="G9" s="65">
        <v>0</v>
      </c>
      <c r="H9" s="65">
        <v>40</v>
      </c>
      <c r="I9" s="65">
        <v>3</v>
      </c>
      <c r="J9" s="65">
        <v>1</v>
      </c>
      <c r="K9" s="65">
        <v>0</v>
      </c>
      <c r="L9" s="65">
        <v>0</v>
      </c>
      <c r="M9" s="85">
        <f t="shared" si="0"/>
        <v>1366</v>
      </c>
      <c r="N9" s="23" t="s">
        <v>120</v>
      </c>
    </row>
    <row r="10" spans="1:14" x14ac:dyDescent="0.25">
      <c r="A10" s="35" t="s">
        <v>20</v>
      </c>
      <c r="B10" s="2">
        <v>4</v>
      </c>
      <c r="C10" s="2">
        <v>685</v>
      </c>
      <c r="D10" s="2">
        <v>235</v>
      </c>
      <c r="E10" s="2">
        <v>1</v>
      </c>
      <c r="F10" s="2">
        <v>0</v>
      </c>
      <c r="G10" s="2">
        <v>0</v>
      </c>
      <c r="H10" s="2">
        <v>5</v>
      </c>
      <c r="I10" s="2">
        <v>3</v>
      </c>
      <c r="J10" s="2">
        <v>0</v>
      </c>
      <c r="K10" s="2">
        <v>0</v>
      </c>
      <c r="L10" s="2">
        <v>0</v>
      </c>
      <c r="M10" s="6">
        <f t="shared" si="0"/>
        <v>933</v>
      </c>
      <c r="N10" s="23" t="s">
        <v>214</v>
      </c>
    </row>
    <row r="11" spans="1:14" x14ac:dyDescent="0.25">
      <c r="A11" s="64" t="s">
        <v>23</v>
      </c>
      <c r="B11" s="65">
        <v>8</v>
      </c>
      <c r="C11" s="65">
        <v>2578</v>
      </c>
      <c r="D11" s="65">
        <v>1157</v>
      </c>
      <c r="E11" s="65">
        <v>3</v>
      </c>
      <c r="F11" s="65">
        <v>0</v>
      </c>
      <c r="G11" s="65">
        <v>1</v>
      </c>
      <c r="H11" s="65">
        <v>28</v>
      </c>
      <c r="I11" s="65">
        <v>14</v>
      </c>
      <c r="J11" s="65">
        <v>0</v>
      </c>
      <c r="K11" s="65">
        <v>0</v>
      </c>
      <c r="L11" s="65">
        <v>0</v>
      </c>
      <c r="M11" s="85">
        <f t="shared" si="0"/>
        <v>3789</v>
      </c>
      <c r="N11" s="23" t="s">
        <v>121</v>
      </c>
    </row>
    <row r="12" spans="1:14" x14ac:dyDescent="0.25">
      <c r="A12" s="35" t="s">
        <v>24</v>
      </c>
      <c r="B12" s="2">
        <v>54</v>
      </c>
      <c r="C12" s="2">
        <v>18781</v>
      </c>
      <c r="D12" s="2">
        <v>3842</v>
      </c>
      <c r="E12" s="2">
        <v>1</v>
      </c>
      <c r="F12" s="2">
        <v>0</v>
      </c>
      <c r="G12" s="2">
        <v>4</v>
      </c>
      <c r="H12" s="2">
        <v>8</v>
      </c>
      <c r="I12" s="2">
        <v>5</v>
      </c>
      <c r="J12" s="2">
        <v>0</v>
      </c>
      <c r="K12" s="2">
        <v>0</v>
      </c>
      <c r="L12" s="2">
        <v>0</v>
      </c>
      <c r="M12" s="6">
        <f t="shared" si="0"/>
        <v>22695</v>
      </c>
      <c r="N12" s="23" t="s">
        <v>122</v>
      </c>
    </row>
    <row r="13" spans="1:14" x14ac:dyDescent="0.25">
      <c r="A13" s="64" t="s">
        <v>211</v>
      </c>
      <c r="B13" s="65">
        <v>1236</v>
      </c>
      <c r="C13" s="65">
        <v>93219</v>
      </c>
      <c r="D13" s="65">
        <v>14932</v>
      </c>
      <c r="E13" s="65">
        <v>24</v>
      </c>
      <c r="F13" s="65">
        <v>5</v>
      </c>
      <c r="G13" s="65">
        <v>3</v>
      </c>
      <c r="H13" s="65">
        <v>252</v>
      </c>
      <c r="I13" s="65">
        <v>58</v>
      </c>
      <c r="J13" s="65">
        <v>7</v>
      </c>
      <c r="K13" s="65">
        <v>2</v>
      </c>
      <c r="L13" s="65">
        <v>0</v>
      </c>
      <c r="M13" s="85">
        <f t="shared" si="0"/>
        <v>109738</v>
      </c>
      <c r="N13" s="23" t="s">
        <v>212</v>
      </c>
    </row>
    <row r="14" spans="1:14" x14ac:dyDescent="0.25">
      <c r="A14" s="35" t="s">
        <v>21</v>
      </c>
      <c r="B14" s="2">
        <v>54</v>
      </c>
      <c r="C14" s="2">
        <v>19724</v>
      </c>
      <c r="D14" s="2">
        <v>5134</v>
      </c>
      <c r="E14" s="2">
        <v>5</v>
      </c>
      <c r="F14" s="2">
        <v>0</v>
      </c>
      <c r="G14" s="2">
        <v>2</v>
      </c>
      <c r="H14" s="2">
        <v>542</v>
      </c>
      <c r="I14" s="2">
        <v>52</v>
      </c>
      <c r="J14" s="2">
        <v>1</v>
      </c>
      <c r="K14" s="2">
        <v>0</v>
      </c>
      <c r="L14" s="2">
        <v>1</v>
      </c>
      <c r="M14" s="6">
        <f t="shared" si="0"/>
        <v>25515</v>
      </c>
      <c r="N14" s="23" t="s">
        <v>123</v>
      </c>
    </row>
    <row r="15" spans="1:14" x14ac:dyDescent="0.25">
      <c r="A15" s="64" t="s">
        <v>22</v>
      </c>
      <c r="B15" s="65">
        <v>38</v>
      </c>
      <c r="C15" s="65">
        <v>8599</v>
      </c>
      <c r="D15" s="65">
        <v>844</v>
      </c>
      <c r="E15" s="65">
        <v>0</v>
      </c>
      <c r="F15" s="65">
        <v>0</v>
      </c>
      <c r="G15" s="65">
        <v>0</v>
      </c>
      <c r="H15" s="65">
        <v>17</v>
      </c>
      <c r="I15" s="65">
        <v>1</v>
      </c>
      <c r="J15" s="65">
        <v>0</v>
      </c>
      <c r="K15" s="65">
        <v>0</v>
      </c>
      <c r="L15" s="65">
        <v>0</v>
      </c>
      <c r="M15" s="85">
        <f t="shared" si="0"/>
        <v>9499</v>
      </c>
      <c r="N15" s="23" t="s">
        <v>124</v>
      </c>
    </row>
    <row r="16" spans="1:14" x14ac:dyDescent="0.25">
      <c r="A16" s="35" t="s">
        <v>25</v>
      </c>
      <c r="B16" s="2">
        <v>36</v>
      </c>
      <c r="C16" s="2">
        <v>6884</v>
      </c>
      <c r="D16" s="2">
        <v>2954</v>
      </c>
      <c r="E16" s="2">
        <v>16</v>
      </c>
      <c r="F16" s="2">
        <v>3</v>
      </c>
      <c r="G16" s="2">
        <v>1</v>
      </c>
      <c r="H16" s="2">
        <v>7</v>
      </c>
      <c r="I16" s="2">
        <v>11</v>
      </c>
      <c r="J16" s="2">
        <v>2</v>
      </c>
      <c r="K16" s="2">
        <v>0</v>
      </c>
      <c r="L16" s="2">
        <v>0</v>
      </c>
      <c r="M16" s="6">
        <f t="shared" si="0"/>
        <v>9914</v>
      </c>
      <c r="N16" s="23" t="s">
        <v>125</v>
      </c>
    </row>
    <row r="17" spans="1:14" x14ac:dyDescent="0.25">
      <c r="A17" s="64" t="s">
        <v>48</v>
      </c>
      <c r="B17" s="65">
        <v>199</v>
      </c>
      <c r="C17" s="65">
        <v>25385</v>
      </c>
      <c r="D17" s="65">
        <v>3876</v>
      </c>
      <c r="E17" s="65">
        <v>5</v>
      </c>
      <c r="F17" s="65">
        <v>1</v>
      </c>
      <c r="G17" s="65">
        <v>0</v>
      </c>
      <c r="H17" s="65">
        <v>264</v>
      </c>
      <c r="I17" s="65">
        <v>47</v>
      </c>
      <c r="J17" s="65">
        <v>0</v>
      </c>
      <c r="K17" s="65">
        <v>0</v>
      </c>
      <c r="L17" s="65">
        <v>0</v>
      </c>
      <c r="M17" s="85">
        <f t="shared" si="0"/>
        <v>29777</v>
      </c>
      <c r="N17" s="23" t="s">
        <v>126</v>
      </c>
    </row>
    <row r="18" spans="1:14" x14ac:dyDescent="0.25">
      <c r="A18" s="35" t="s">
        <v>26</v>
      </c>
      <c r="B18" s="2">
        <v>185</v>
      </c>
      <c r="C18" s="2">
        <v>26810</v>
      </c>
      <c r="D18" s="2">
        <v>3607</v>
      </c>
      <c r="E18" s="2">
        <v>1</v>
      </c>
      <c r="F18" s="2">
        <v>0</v>
      </c>
      <c r="G18" s="2">
        <v>0</v>
      </c>
      <c r="H18" s="2">
        <v>99</v>
      </c>
      <c r="I18" s="2">
        <v>11</v>
      </c>
      <c r="J18" s="2">
        <v>0</v>
      </c>
      <c r="K18" s="2">
        <v>0</v>
      </c>
      <c r="L18" s="2">
        <v>0</v>
      </c>
      <c r="M18" s="6">
        <f t="shared" si="0"/>
        <v>30713</v>
      </c>
      <c r="N18" s="23" t="s">
        <v>127</v>
      </c>
    </row>
    <row r="19" spans="1:14" x14ac:dyDescent="0.25">
      <c r="A19" s="64" t="s">
        <v>27</v>
      </c>
      <c r="B19" s="65">
        <v>18</v>
      </c>
      <c r="C19" s="65">
        <v>1198</v>
      </c>
      <c r="D19" s="65">
        <v>1332</v>
      </c>
      <c r="E19" s="65">
        <v>1</v>
      </c>
      <c r="F19" s="65">
        <v>0</v>
      </c>
      <c r="G19" s="65">
        <v>0</v>
      </c>
      <c r="H19" s="65">
        <v>7</v>
      </c>
      <c r="I19" s="65">
        <v>1</v>
      </c>
      <c r="J19" s="65">
        <v>0</v>
      </c>
      <c r="K19" s="65">
        <v>0</v>
      </c>
      <c r="L19" s="65">
        <v>0</v>
      </c>
      <c r="M19" s="85">
        <f t="shared" si="0"/>
        <v>2557</v>
      </c>
      <c r="N19" s="23" t="s">
        <v>128</v>
      </c>
    </row>
    <row r="20" spans="1:14" x14ac:dyDescent="0.25">
      <c r="A20" s="35" t="s">
        <v>28</v>
      </c>
      <c r="B20" s="2">
        <v>51</v>
      </c>
      <c r="C20" s="2">
        <v>11583</v>
      </c>
      <c r="D20" s="2">
        <v>5979</v>
      </c>
      <c r="E20" s="2">
        <v>1</v>
      </c>
      <c r="F20" s="2">
        <v>0</v>
      </c>
      <c r="G20" s="2">
        <v>0</v>
      </c>
      <c r="H20" s="2">
        <v>3</v>
      </c>
      <c r="I20" s="2">
        <v>1</v>
      </c>
      <c r="J20" s="2">
        <v>0</v>
      </c>
      <c r="K20" s="2">
        <v>0</v>
      </c>
      <c r="L20" s="2">
        <v>0</v>
      </c>
      <c r="M20" s="6">
        <f t="shared" si="0"/>
        <v>17618</v>
      </c>
      <c r="N20" s="23" t="s">
        <v>129</v>
      </c>
    </row>
    <row r="21" spans="1:14" x14ac:dyDescent="0.25">
      <c r="A21" s="64" t="s">
        <v>29</v>
      </c>
      <c r="B21" s="65">
        <v>322</v>
      </c>
      <c r="C21" s="65">
        <v>34402</v>
      </c>
      <c r="D21" s="65">
        <v>9964</v>
      </c>
      <c r="E21" s="65">
        <v>7</v>
      </c>
      <c r="F21" s="65">
        <v>0</v>
      </c>
      <c r="G21" s="65">
        <v>0</v>
      </c>
      <c r="H21" s="65">
        <v>66</v>
      </c>
      <c r="I21" s="65">
        <v>18</v>
      </c>
      <c r="J21" s="65">
        <v>1</v>
      </c>
      <c r="K21" s="65">
        <v>0</v>
      </c>
      <c r="L21" s="65">
        <v>0</v>
      </c>
      <c r="M21" s="85">
        <f t="shared" si="0"/>
        <v>44780</v>
      </c>
      <c r="N21" s="23" t="s">
        <v>130</v>
      </c>
    </row>
    <row r="22" spans="1:14" x14ac:dyDescent="0.25">
      <c r="A22" s="35" t="s">
        <v>30</v>
      </c>
      <c r="B22" s="2">
        <v>58</v>
      </c>
      <c r="C22" s="2">
        <v>13020</v>
      </c>
      <c r="D22" s="2">
        <v>3161</v>
      </c>
      <c r="E22" s="2">
        <v>1</v>
      </c>
      <c r="F22" s="2">
        <v>2</v>
      </c>
      <c r="G22" s="2">
        <v>1</v>
      </c>
      <c r="H22" s="2">
        <v>32</v>
      </c>
      <c r="I22" s="2">
        <v>5</v>
      </c>
      <c r="J22" s="2">
        <v>0</v>
      </c>
      <c r="K22" s="2">
        <v>0</v>
      </c>
      <c r="L22" s="2">
        <v>0</v>
      </c>
      <c r="M22" s="6">
        <f t="shared" si="0"/>
        <v>16280</v>
      </c>
      <c r="N22" s="23" t="s">
        <v>131</v>
      </c>
    </row>
    <row r="23" spans="1:14" x14ac:dyDescent="0.25">
      <c r="A23" s="64" t="s">
        <v>31</v>
      </c>
      <c r="B23" s="65">
        <v>235</v>
      </c>
      <c r="C23" s="65">
        <v>2906</v>
      </c>
      <c r="D23" s="65">
        <v>790</v>
      </c>
      <c r="E23" s="65">
        <v>0</v>
      </c>
      <c r="F23" s="65">
        <v>0</v>
      </c>
      <c r="G23" s="65">
        <v>0</v>
      </c>
      <c r="H23" s="65">
        <v>18</v>
      </c>
      <c r="I23" s="65">
        <v>5</v>
      </c>
      <c r="J23" s="65">
        <v>0</v>
      </c>
      <c r="K23" s="65">
        <v>0</v>
      </c>
      <c r="L23" s="65">
        <v>0</v>
      </c>
      <c r="M23" s="85">
        <f t="shared" si="0"/>
        <v>3954</v>
      </c>
      <c r="N23" s="23" t="s">
        <v>132</v>
      </c>
    </row>
    <row r="24" spans="1:14" x14ac:dyDescent="0.25">
      <c r="A24" s="35" t="s">
        <v>32</v>
      </c>
      <c r="B24" s="2">
        <v>2</v>
      </c>
      <c r="C24" s="2">
        <v>344</v>
      </c>
      <c r="D24" s="2">
        <v>253</v>
      </c>
      <c r="E24" s="2">
        <v>0</v>
      </c>
      <c r="F24" s="2">
        <v>0</v>
      </c>
      <c r="G24" s="2">
        <v>0</v>
      </c>
      <c r="H24" s="2">
        <v>3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604</v>
      </c>
      <c r="N24" s="23" t="s">
        <v>133</v>
      </c>
    </row>
    <row r="25" spans="1:14" x14ac:dyDescent="0.25">
      <c r="A25" s="64" t="s">
        <v>33</v>
      </c>
      <c r="B25" s="65">
        <v>570</v>
      </c>
      <c r="C25" s="65">
        <v>87298</v>
      </c>
      <c r="D25" s="65">
        <v>14126</v>
      </c>
      <c r="E25" s="65">
        <v>20</v>
      </c>
      <c r="F25" s="65">
        <v>0</v>
      </c>
      <c r="G25" s="65">
        <v>3</v>
      </c>
      <c r="H25" s="65">
        <v>183</v>
      </c>
      <c r="I25" s="65">
        <v>26</v>
      </c>
      <c r="J25" s="65">
        <v>15</v>
      </c>
      <c r="K25" s="65">
        <v>0</v>
      </c>
      <c r="L25" s="65">
        <v>0</v>
      </c>
      <c r="M25" s="85">
        <f t="shared" si="0"/>
        <v>102241</v>
      </c>
      <c r="N25" s="23" t="s">
        <v>134</v>
      </c>
    </row>
    <row r="26" spans="1:14" x14ac:dyDescent="0.25">
      <c r="A26" s="35" t="s">
        <v>34</v>
      </c>
      <c r="B26" s="2">
        <v>1</v>
      </c>
      <c r="C26" s="2">
        <v>2058</v>
      </c>
      <c r="D26" s="2">
        <v>817</v>
      </c>
      <c r="E26" s="2">
        <v>0</v>
      </c>
      <c r="F26" s="2">
        <v>0</v>
      </c>
      <c r="G26" s="2">
        <v>1</v>
      </c>
      <c r="H26" s="2">
        <v>7</v>
      </c>
      <c r="I26" s="2">
        <v>7</v>
      </c>
      <c r="J26" s="2">
        <v>9</v>
      </c>
      <c r="K26" s="2">
        <v>0</v>
      </c>
      <c r="L26" s="2">
        <v>0</v>
      </c>
      <c r="M26" s="6">
        <f t="shared" si="0"/>
        <v>2900</v>
      </c>
      <c r="N26" s="23" t="s">
        <v>135</v>
      </c>
    </row>
    <row r="27" spans="1:14" x14ac:dyDescent="0.25">
      <c r="A27" s="64" t="s">
        <v>35</v>
      </c>
      <c r="B27" s="65">
        <v>59</v>
      </c>
      <c r="C27" s="65">
        <v>8171</v>
      </c>
      <c r="D27" s="65">
        <v>3887</v>
      </c>
      <c r="E27" s="65">
        <v>2</v>
      </c>
      <c r="F27" s="65">
        <v>0</v>
      </c>
      <c r="G27" s="65">
        <v>2</v>
      </c>
      <c r="H27" s="65">
        <v>102</v>
      </c>
      <c r="I27" s="65">
        <v>47</v>
      </c>
      <c r="J27" s="65">
        <v>0</v>
      </c>
      <c r="K27" s="65">
        <v>0</v>
      </c>
      <c r="L27" s="65">
        <v>0</v>
      </c>
      <c r="M27" s="85">
        <f t="shared" si="0"/>
        <v>12270</v>
      </c>
      <c r="N27" s="23" t="s">
        <v>136</v>
      </c>
    </row>
    <row r="28" spans="1:14" x14ac:dyDescent="0.25">
      <c r="A28" s="35" t="s">
        <v>36</v>
      </c>
      <c r="B28" s="2">
        <v>878</v>
      </c>
      <c r="C28" s="2">
        <v>15318</v>
      </c>
      <c r="D28" s="2">
        <v>1985</v>
      </c>
      <c r="E28" s="2">
        <v>1</v>
      </c>
      <c r="F28" s="2">
        <v>0</v>
      </c>
      <c r="G28" s="2">
        <v>5</v>
      </c>
      <c r="H28" s="2">
        <v>33</v>
      </c>
      <c r="I28" s="2">
        <v>5</v>
      </c>
      <c r="J28" s="2">
        <v>0</v>
      </c>
      <c r="K28" s="2">
        <v>0</v>
      </c>
      <c r="L28" s="2">
        <v>0</v>
      </c>
      <c r="M28" s="6">
        <f t="shared" si="0"/>
        <v>18225</v>
      </c>
      <c r="N28" s="23" t="s">
        <v>137</v>
      </c>
    </row>
    <row r="29" spans="1:14" x14ac:dyDescent="0.25">
      <c r="A29" s="64" t="s">
        <v>37</v>
      </c>
      <c r="B29" s="65">
        <v>2</v>
      </c>
      <c r="C29" s="65">
        <v>612</v>
      </c>
      <c r="D29" s="65">
        <v>171</v>
      </c>
      <c r="E29" s="65">
        <v>1</v>
      </c>
      <c r="F29" s="65">
        <v>0</v>
      </c>
      <c r="G29" s="65">
        <v>0</v>
      </c>
      <c r="H29" s="65">
        <v>52</v>
      </c>
      <c r="I29" s="65">
        <v>9</v>
      </c>
      <c r="J29" s="65">
        <v>2</v>
      </c>
      <c r="K29" s="65">
        <v>0</v>
      </c>
      <c r="L29" s="65">
        <v>0</v>
      </c>
      <c r="M29" s="85">
        <f t="shared" si="0"/>
        <v>849</v>
      </c>
      <c r="N29" s="23" t="s">
        <v>138</v>
      </c>
    </row>
    <row r="30" spans="1:14" x14ac:dyDescent="0.25">
      <c r="A30" s="35" t="s">
        <v>38</v>
      </c>
      <c r="B30" s="2">
        <v>32</v>
      </c>
      <c r="C30" s="2">
        <v>10960</v>
      </c>
      <c r="D30" s="2">
        <v>3334</v>
      </c>
      <c r="E30" s="2">
        <v>2</v>
      </c>
      <c r="F30" s="2">
        <v>0</v>
      </c>
      <c r="G30" s="2">
        <v>0</v>
      </c>
      <c r="H30" s="2">
        <v>9</v>
      </c>
      <c r="I30" s="2">
        <v>4</v>
      </c>
      <c r="J30" s="2">
        <v>1</v>
      </c>
      <c r="K30" s="2">
        <v>0</v>
      </c>
      <c r="L30" s="2">
        <v>1</v>
      </c>
      <c r="M30" s="6">
        <f t="shared" si="0"/>
        <v>14343</v>
      </c>
      <c r="N30" s="23" t="s">
        <v>139</v>
      </c>
    </row>
    <row r="31" spans="1:14" x14ac:dyDescent="0.25">
      <c r="A31" s="64" t="s">
        <v>39</v>
      </c>
      <c r="B31" s="65">
        <v>51</v>
      </c>
      <c r="C31" s="65">
        <v>13080</v>
      </c>
      <c r="D31" s="65">
        <v>1892</v>
      </c>
      <c r="E31" s="65">
        <v>3</v>
      </c>
      <c r="F31" s="65">
        <v>0</v>
      </c>
      <c r="G31" s="65">
        <v>0</v>
      </c>
      <c r="H31" s="65">
        <v>29</v>
      </c>
      <c r="I31" s="65">
        <v>7</v>
      </c>
      <c r="J31" s="65">
        <v>0</v>
      </c>
      <c r="K31" s="65">
        <v>0</v>
      </c>
      <c r="L31" s="65">
        <v>0</v>
      </c>
      <c r="M31" s="85">
        <f t="shared" si="0"/>
        <v>15062</v>
      </c>
      <c r="N31" s="23" t="s">
        <v>140</v>
      </c>
    </row>
    <row r="32" spans="1:14" x14ac:dyDescent="0.25">
      <c r="A32" s="35" t="s">
        <v>40</v>
      </c>
      <c r="B32" s="2">
        <v>22</v>
      </c>
      <c r="C32" s="2">
        <v>11363</v>
      </c>
      <c r="D32" s="2">
        <v>1701</v>
      </c>
      <c r="E32" s="2">
        <v>4</v>
      </c>
      <c r="F32" s="2">
        <v>0</v>
      </c>
      <c r="G32" s="2">
        <v>0</v>
      </c>
      <c r="H32" s="2">
        <v>13</v>
      </c>
      <c r="I32" s="2">
        <v>9</v>
      </c>
      <c r="J32" s="2">
        <v>0</v>
      </c>
      <c r="K32" s="2">
        <v>0</v>
      </c>
      <c r="L32" s="2">
        <v>0</v>
      </c>
      <c r="M32" s="6">
        <f t="shared" si="0"/>
        <v>13112</v>
      </c>
      <c r="N32" s="23" t="s">
        <v>141</v>
      </c>
    </row>
    <row r="33" spans="1:14" x14ac:dyDescent="0.25">
      <c r="A33" s="64" t="s">
        <v>41</v>
      </c>
      <c r="B33" s="65">
        <v>13</v>
      </c>
      <c r="C33" s="65">
        <v>2128</v>
      </c>
      <c r="D33" s="65">
        <v>982</v>
      </c>
      <c r="E33" s="65">
        <v>6</v>
      </c>
      <c r="F33" s="65">
        <v>0</v>
      </c>
      <c r="G33" s="65">
        <v>0</v>
      </c>
      <c r="H33" s="65">
        <v>79</v>
      </c>
      <c r="I33" s="65">
        <v>54</v>
      </c>
      <c r="J33" s="65">
        <v>1</v>
      </c>
      <c r="K33" s="65">
        <v>0</v>
      </c>
      <c r="L33" s="65">
        <v>0</v>
      </c>
      <c r="M33" s="85">
        <f t="shared" si="0"/>
        <v>3263</v>
      </c>
      <c r="N33" s="23" t="s">
        <v>142</v>
      </c>
    </row>
    <row r="34" spans="1:14" x14ac:dyDescent="0.25">
      <c r="A34" s="35" t="s">
        <v>42</v>
      </c>
      <c r="B34" s="2">
        <v>39</v>
      </c>
      <c r="C34" s="2">
        <v>27065</v>
      </c>
      <c r="D34" s="2">
        <v>4590</v>
      </c>
      <c r="E34" s="2">
        <v>20</v>
      </c>
      <c r="F34" s="2">
        <v>0</v>
      </c>
      <c r="G34" s="2">
        <v>0</v>
      </c>
      <c r="H34" s="2">
        <v>118</v>
      </c>
      <c r="I34" s="2">
        <v>15</v>
      </c>
      <c r="J34" s="2">
        <v>0</v>
      </c>
      <c r="K34" s="2">
        <v>0</v>
      </c>
      <c r="L34" s="2">
        <v>0</v>
      </c>
      <c r="M34" s="6">
        <f t="shared" si="0"/>
        <v>31847</v>
      </c>
      <c r="N34" s="23" t="s">
        <v>215</v>
      </c>
    </row>
    <row r="35" spans="1:14" x14ac:dyDescent="0.25">
      <c r="A35" s="64" t="s">
        <v>43</v>
      </c>
      <c r="B35" s="65">
        <v>23</v>
      </c>
      <c r="C35" s="65">
        <v>1337</v>
      </c>
      <c r="D35" s="65">
        <v>612</v>
      </c>
      <c r="E35" s="65">
        <v>0</v>
      </c>
      <c r="F35" s="65">
        <v>0</v>
      </c>
      <c r="G35" s="65">
        <v>1</v>
      </c>
      <c r="H35" s="65">
        <v>62</v>
      </c>
      <c r="I35" s="65">
        <v>17</v>
      </c>
      <c r="J35" s="65">
        <v>3</v>
      </c>
      <c r="K35" s="65">
        <v>0</v>
      </c>
      <c r="L35" s="65">
        <v>0</v>
      </c>
      <c r="M35" s="85">
        <f t="shared" si="0"/>
        <v>2055</v>
      </c>
      <c r="N35" s="23" t="s">
        <v>143</v>
      </c>
    </row>
    <row r="36" spans="1:14" x14ac:dyDescent="0.25">
      <c r="A36" s="35" t="s">
        <v>44</v>
      </c>
      <c r="B36" s="2">
        <v>126</v>
      </c>
      <c r="C36" s="2">
        <v>22909</v>
      </c>
      <c r="D36" s="2">
        <v>4340</v>
      </c>
      <c r="E36" s="2">
        <v>13</v>
      </c>
      <c r="F36" s="2">
        <v>1</v>
      </c>
      <c r="G36" s="2">
        <v>1</v>
      </c>
      <c r="H36" s="2">
        <v>35</v>
      </c>
      <c r="I36" s="2">
        <v>16</v>
      </c>
      <c r="J36" s="2">
        <v>1</v>
      </c>
      <c r="K36" s="2">
        <v>0</v>
      </c>
      <c r="L36" s="2">
        <v>0</v>
      </c>
      <c r="M36" s="6">
        <f t="shared" si="0"/>
        <v>27442</v>
      </c>
      <c r="N36" s="23" t="s">
        <v>144</v>
      </c>
    </row>
    <row r="37" spans="1:14" x14ac:dyDescent="0.25">
      <c r="A37" s="64" t="s">
        <v>45</v>
      </c>
      <c r="B37" s="65">
        <v>49</v>
      </c>
      <c r="C37" s="65">
        <v>4402</v>
      </c>
      <c r="D37" s="65">
        <v>693</v>
      </c>
      <c r="E37" s="65">
        <v>2</v>
      </c>
      <c r="F37" s="65">
        <v>0</v>
      </c>
      <c r="G37" s="65">
        <v>0</v>
      </c>
      <c r="H37" s="65">
        <v>33</v>
      </c>
      <c r="I37" s="65">
        <v>16</v>
      </c>
      <c r="J37" s="65">
        <v>0</v>
      </c>
      <c r="K37" s="65">
        <v>0</v>
      </c>
      <c r="L37" s="65">
        <v>0</v>
      </c>
      <c r="M37" s="85">
        <f t="shared" si="0"/>
        <v>5195</v>
      </c>
      <c r="N37" s="23" t="s">
        <v>145</v>
      </c>
    </row>
    <row r="38" spans="1:14" x14ac:dyDescent="0.25">
      <c r="A38" s="35" t="s">
        <v>46</v>
      </c>
      <c r="B38" s="2">
        <v>2</v>
      </c>
      <c r="C38" s="2">
        <v>2262</v>
      </c>
      <c r="D38" s="2">
        <v>1092</v>
      </c>
      <c r="E38" s="2">
        <v>0</v>
      </c>
      <c r="F38" s="2">
        <v>0</v>
      </c>
      <c r="G38" s="2">
        <v>0</v>
      </c>
      <c r="H38" s="2">
        <v>11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3373</v>
      </c>
      <c r="N38" s="23" t="s">
        <v>146</v>
      </c>
    </row>
    <row r="39" spans="1:14" ht="11.25" customHeight="1" x14ac:dyDescent="0.25">
      <c r="A39" s="1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4" ht="23.25" customHeight="1" x14ac:dyDescent="0.25">
      <c r="A40" s="56" t="s">
        <v>63</v>
      </c>
      <c r="B40" s="57">
        <f t="shared" ref="B40:M40" si="1">SUM(B7:B38)</f>
        <v>4563</v>
      </c>
      <c r="C40" s="57">
        <f t="shared" si="1"/>
        <v>501404</v>
      </c>
      <c r="D40" s="57">
        <f t="shared" si="1"/>
        <v>100673</v>
      </c>
      <c r="E40" s="57">
        <f t="shared" si="1"/>
        <v>146</v>
      </c>
      <c r="F40" s="57">
        <f t="shared" si="1"/>
        <v>12</v>
      </c>
      <c r="G40" s="57">
        <f t="shared" si="1"/>
        <v>35</v>
      </c>
      <c r="H40" s="57">
        <f t="shared" si="1"/>
        <v>2324</v>
      </c>
      <c r="I40" s="57">
        <f t="shared" si="1"/>
        <v>497</v>
      </c>
      <c r="J40" s="57">
        <f t="shared" si="1"/>
        <v>48</v>
      </c>
      <c r="K40" s="57">
        <f t="shared" si="1"/>
        <v>2</v>
      </c>
      <c r="L40" s="57">
        <f t="shared" si="1"/>
        <v>3</v>
      </c>
      <c r="M40" s="57">
        <f t="shared" si="1"/>
        <v>609707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N41"/>
  <sheetViews>
    <sheetView zoomScaleNormal="100" workbookViewId="0">
      <selection activeCell="F58" sqref="F58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9" t="s">
        <v>205</v>
      </c>
    </row>
    <row r="3" spans="1:14" ht="17.25" x14ac:dyDescent="0.3">
      <c r="A3" s="9" t="s">
        <v>183</v>
      </c>
    </row>
    <row r="5" spans="1:14" ht="17.25" customHeight="1" x14ac:dyDescent="0.25">
      <c r="A5" s="100" t="s">
        <v>164</v>
      </c>
      <c r="B5" s="106" t="s">
        <v>156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99" t="s">
        <v>63</v>
      </c>
    </row>
    <row r="6" spans="1:14" ht="18.75" customHeight="1" x14ac:dyDescent="0.25">
      <c r="A6" s="100"/>
      <c r="B6" s="57" t="s">
        <v>4</v>
      </c>
      <c r="C6" s="57" t="s">
        <v>3</v>
      </c>
      <c r="D6" s="57" t="s">
        <v>2</v>
      </c>
      <c r="E6" s="57" t="s">
        <v>5</v>
      </c>
      <c r="F6" s="57" t="s">
        <v>6</v>
      </c>
      <c r="G6" s="57" t="s">
        <v>7</v>
      </c>
      <c r="H6" s="57" t="s">
        <v>8</v>
      </c>
      <c r="I6" s="57" t="s">
        <v>9</v>
      </c>
      <c r="J6" s="57" t="s">
        <v>10</v>
      </c>
      <c r="K6" s="57" t="s">
        <v>11</v>
      </c>
      <c r="L6" s="57" t="s">
        <v>12</v>
      </c>
      <c r="M6" s="99"/>
    </row>
    <row r="7" spans="1:14" ht="10.5" customHeight="1" x14ac:dyDescent="0.25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4" x14ac:dyDescent="0.25">
      <c r="A8" s="64" t="s">
        <v>17</v>
      </c>
      <c r="B8" s="65">
        <v>20</v>
      </c>
      <c r="C8" s="65">
        <v>1007</v>
      </c>
      <c r="D8" s="65">
        <v>214</v>
      </c>
      <c r="E8" s="65">
        <v>20</v>
      </c>
      <c r="F8" s="65">
        <v>0</v>
      </c>
      <c r="G8" s="65">
        <v>0</v>
      </c>
      <c r="H8" s="65">
        <v>207</v>
      </c>
      <c r="I8" s="65">
        <v>18</v>
      </c>
      <c r="J8" s="65">
        <v>0</v>
      </c>
      <c r="K8" s="65">
        <v>0</v>
      </c>
      <c r="L8" s="65">
        <v>0</v>
      </c>
      <c r="M8" s="84">
        <f t="shared" ref="M8:M39" si="0">SUM(B8:L8)</f>
        <v>1486</v>
      </c>
      <c r="N8" s="23" t="s">
        <v>118</v>
      </c>
    </row>
    <row r="9" spans="1:14" x14ac:dyDescent="0.25">
      <c r="A9" s="35" t="s">
        <v>18</v>
      </c>
      <c r="B9" s="2">
        <v>6</v>
      </c>
      <c r="C9" s="2">
        <v>728</v>
      </c>
      <c r="D9" s="2">
        <v>142</v>
      </c>
      <c r="E9" s="2">
        <v>10</v>
      </c>
      <c r="F9" s="2">
        <v>1</v>
      </c>
      <c r="G9" s="2">
        <v>0</v>
      </c>
      <c r="H9" s="2">
        <v>18</v>
      </c>
      <c r="I9" s="2">
        <v>0</v>
      </c>
      <c r="J9" s="2">
        <v>0</v>
      </c>
      <c r="K9" s="2">
        <v>0</v>
      </c>
      <c r="L9" s="2">
        <v>0</v>
      </c>
      <c r="M9" s="6">
        <f t="shared" si="0"/>
        <v>905</v>
      </c>
      <c r="N9" s="23" t="s">
        <v>119</v>
      </c>
    </row>
    <row r="10" spans="1:14" x14ac:dyDescent="0.25">
      <c r="A10" s="64" t="s">
        <v>19</v>
      </c>
      <c r="B10" s="65">
        <v>8</v>
      </c>
      <c r="C10" s="65">
        <v>207</v>
      </c>
      <c r="D10" s="65">
        <v>119</v>
      </c>
      <c r="E10" s="65">
        <v>4</v>
      </c>
      <c r="F10" s="65">
        <v>0</v>
      </c>
      <c r="G10" s="65">
        <v>0</v>
      </c>
      <c r="H10" s="65">
        <v>11</v>
      </c>
      <c r="I10" s="65">
        <v>0</v>
      </c>
      <c r="J10" s="65">
        <v>0</v>
      </c>
      <c r="K10" s="65">
        <v>0</v>
      </c>
      <c r="L10" s="65">
        <v>0</v>
      </c>
      <c r="M10" s="84">
        <f t="shared" si="0"/>
        <v>349</v>
      </c>
      <c r="N10" s="23" t="s">
        <v>120</v>
      </c>
    </row>
    <row r="11" spans="1:14" x14ac:dyDescent="0.25">
      <c r="A11" s="35" t="s">
        <v>20</v>
      </c>
      <c r="B11" s="2">
        <v>0</v>
      </c>
      <c r="C11" s="2">
        <v>227</v>
      </c>
      <c r="D11" s="2">
        <v>133</v>
      </c>
      <c r="E11" s="2">
        <v>16</v>
      </c>
      <c r="F11" s="2">
        <v>1</v>
      </c>
      <c r="G11" s="2">
        <v>0</v>
      </c>
      <c r="H11" s="2">
        <v>4</v>
      </c>
      <c r="I11" s="2">
        <v>5</v>
      </c>
      <c r="J11" s="2">
        <v>1</v>
      </c>
      <c r="K11" s="2">
        <v>0</v>
      </c>
      <c r="L11" s="2">
        <v>0</v>
      </c>
      <c r="M11" s="6">
        <f t="shared" si="0"/>
        <v>387</v>
      </c>
      <c r="N11" s="23" t="s">
        <v>214</v>
      </c>
    </row>
    <row r="12" spans="1:14" x14ac:dyDescent="0.25">
      <c r="A12" s="64" t="s">
        <v>23</v>
      </c>
      <c r="B12" s="65">
        <v>3</v>
      </c>
      <c r="C12" s="65">
        <v>354</v>
      </c>
      <c r="D12" s="65">
        <v>147</v>
      </c>
      <c r="E12" s="65">
        <v>0</v>
      </c>
      <c r="F12" s="65">
        <v>0</v>
      </c>
      <c r="G12" s="65">
        <v>0</v>
      </c>
      <c r="H12" s="65">
        <v>7</v>
      </c>
      <c r="I12" s="65">
        <v>0</v>
      </c>
      <c r="J12" s="65">
        <v>0</v>
      </c>
      <c r="K12" s="65">
        <v>0</v>
      </c>
      <c r="L12" s="65">
        <v>0</v>
      </c>
      <c r="M12" s="84">
        <f t="shared" si="0"/>
        <v>511</v>
      </c>
      <c r="N12" s="23" t="s">
        <v>121</v>
      </c>
    </row>
    <row r="13" spans="1:14" x14ac:dyDescent="0.25">
      <c r="A13" s="35" t="s">
        <v>24</v>
      </c>
      <c r="B13" s="2">
        <v>17</v>
      </c>
      <c r="C13" s="2">
        <v>2916</v>
      </c>
      <c r="D13" s="2">
        <v>840</v>
      </c>
      <c r="E13" s="2">
        <v>16</v>
      </c>
      <c r="F13" s="2">
        <v>1</v>
      </c>
      <c r="G13" s="2">
        <v>0</v>
      </c>
      <c r="H13" s="2">
        <v>4</v>
      </c>
      <c r="I13" s="2">
        <v>4</v>
      </c>
      <c r="J13" s="2">
        <v>1</v>
      </c>
      <c r="K13" s="2">
        <v>0</v>
      </c>
      <c r="L13" s="2">
        <v>0</v>
      </c>
      <c r="M13" s="6">
        <f t="shared" si="0"/>
        <v>3799</v>
      </c>
      <c r="N13" s="23" t="s">
        <v>122</v>
      </c>
    </row>
    <row r="14" spans="1:14" x14ac:dyDescent="0.25">
      <c r="A14" s="64" t="s">
        <v>211</v>
      </c>
      <c r="B14" s="65">
        <v>286</v>
      </c>
      <c r="C14" s="65">
        <v>10425</v>
      </c>
      <c r="D14" s="65">
        <v>2950</v>
      </c>
      <c r="E14" s="65">
        <v>174</v>
      </c>
      <c r="F14" s="65">
        <v>12</v>
      </c>
      <c r="G14" s="65">
        <v>39</v>
      </c>
      <c r="H14" s="65">
        <v>255</v>
      </c>
      <c r="I14" s="65">
        <v>56</v>
      </c>
      <c r="J14" s="65">
        <v>35</v>
      </c>
      <c r="K14" s="65">
        <v>6</v>
      </c>
      <c r="L14" s="65">
        <v>29</v>
      </c>
      <c r="M14" s="84">
        <f t="shared" si="0"/>
        <v>14267</v>
      </c>
      <c r="N14" s="23" t="s">
        <v>212</v>
      </c>
    </row>
    <row r="15" spans="1:14" x14ac:dyDescent="0.25">
      <c r="A15" s="35" t="s">
        <v>21</v>
      </c>
      <c r="B15" s="2">
        <v>4</v>
      </c>
      <c r="C15" s="2">
        <v>3345</v>
      </c>
      <c r="D15" s="2">
        <v>968</v>
      </c>
      <c r="E15" s="2">
        <v>21</v>
      </c>
      <c r="F15" s="2">
        <v>3</v>
      </c>
      <c r="G15" s="2">
        <v>11</v>
      </c>
      <c r="H15" s="2">
        <v>22</v>
      </c>
      <c r="I15" s="2">
        <v>7</v>
      </c>
      <c r="J15" s="2">
        <v>0</v>
      </c>
      <c r="K15" s="2">
        <v>0</v>
      </c>
      <c r="L15" s="2">
        <v>0</v>
      </c>
      <c r="M15" s="6">
        <f t="shared" si="0"/>
        <v>4381</v>
      </c>
      <c r="N15" s="23" t="s">
        <v>123</v>
      </c>
    </row>
    <row r="16" spans="1:14" x14ac:dyDescent="0.25">
      <c r="A16" s="64" t="s">
        <v>22</v>
      </c>
      <c r="B16" s="65">
        <v>2</v>
      </c>
      <c r="C16" s="65">
        <v>1327</v>
      </c>
      <c r="D16" s="65">
        <v>205</v>
      </c>
      <c r="E16" s="65">
        <v>27</v>
      </c>
      <c r="F16" s="65">
        <v>3</v>
      </c>
      <c r="G16" s="65">
        <v>0</v>
      </c>
      <c r="H16" s="65">
        <v>10</v>
      </c>
      <c r="I16" s="65">
        <v>1</v>
      </c>
      <c r="J16" s="65">
        <v>0</v>
      </c>
      <c r="K16" s="65">
        <v>0</v>
      </c>
      <c r="L16" s="65">
        <v>0</v>
      </c>
      <c r="M16" s="84">
        <f t="shared" si="0"/>
        <v>1575</v>
      </c>
      <c r="N16" s="23" t="s">
        <v>124</v>
      </c>
    </row>
    <row r="17" spans="1:14" x14ac:dyDescent="0.25">
      <c r="A17" s="35" t="s">
        <v>25</v>
      </c>
      <c r="B17" s="2">
        <v>1</v>
      </c>
      <c r="C17" s="2">
        <v>1190</v>
      </c>
      <c r="D17" s="2">
        <v>409</v>
      </c>
      <c r="E17" s="2">
        <v>102</v>
      </c>
      <c r="F17" s="2">
        <v>24</v>
      </c>
      <c r="G17" s="2">
        <v>24</v>
      </c>
      <c r="H17" s="2">
        <v>3</v>
      </c>
      <c r="I17" s="2">
        <v>6</v>
      </c>
      <c r="J17" s="2">
        <v>8</v>
      </c>
      <c r="K17" s="2">
        <v>6</v>
      </c>
      <c r="L17" s="2">
        <v>14</v>
      </c>
      <c r="M17" s="6">
        <f t="shared" si="0"/>
        <v>1787</v>
      </c>
      <c r="N17" s="23" t="s">
        <v>125</v>
      </c>
    </row>
    <row r="18" spans="1:14" x14ac:dyDescent="0.25">
      <c r="A18" s="64" t="s">
        <v>48</v>
      </c>
      <c r="B18" s="65">
        <v>23</v>
      </c>
      <c r="C18" s="65">
        <v>2264</v>
      </c>
      <c r="D18" s="65">
        <v>778</v>
      </c>
      <c r="E18" s="65">
        <v>10</v>
      </c>
      <c r="F18" s="65">
        <v>0</v>
      </c>
      <c r="G18" s="65">
        <v>3</v>
      </c>
      <c r="H18" s="65">
        <v>24</v>
      </c>
      <c r="I18" s="65">
        <v>9</v>
      </c>
      <c r="J18" s="65">
        <v>1</v>
      </c>
      <c r="K18" s="65">
        <v>0</v>
      </c>
      <c r="L18" s="65">
        <v>0</v>
      </c>
      <c r="M18" s="84">
        <f t="shared" si="0"/>
        <v>3112</v>
      </c>
      <c r="N18" s="23" t="s">
        <v>126</v>
      </c>
    </row>
    <row r="19" spans="1:14" x14ac:dyDescent="0.25">
      <c r="A19" s="35" t="s">
        <v>26</v>
      </c>
      <c r="B19" s="2">
        <v>18</v>
      </c>
      <c r="C19" s="2">
        <v>4286</v>
      </c>
      <c r="D19" s="2">
        <v>1560</v>
      </c>
      <c r="E19" s="2">
        <v>19</v>
      </c>
      <c r="F19" s="2">
        <v>1</v>
      </c>
      <c r="G19" s="2">
        <v>2</v>
      </c>
      <c r="H19" s="2">
        <v>1</v>
      </c>
      <c r="I19" s="2">
        <v>6</v>
      </c>
      <c r="J19" s="2">
        <v>0</v>
      </c>
      <c r="K19" s="2">
        <v>0</v>
      </c>
      <c r="L19" s="2">
        <v>0</v>
      </c>
      <c r="M19" s="6">
        <f t="shared" si="0"/>
        <v>5893</v>
      </c>
      <c r="N19" s="23" t="s">
        <v>127</v>
      </c>
    </row>
    <row r="20" spans="1:14" x14ac:dyDescent="0.25">
      <c r="A20" s="64" t="s">
        <v>27</v>
      </c>
      <c r="B20" s="65">
        <v>1</v>
      </c>
      <c r="C20" s="65">
        <v>350</v>
      </c>
      <c r="D20" s="65">
        <v>92</v>
      </c>
      <c r="E20" s="65">
        <v>0</v>
      </c>
      <c r="F20" s="65">
        <v>0</v>
      </c>
      <c r="G20" s="65">
        <v>1</v>
      </c>
      <c r="H20" s="65">
        <v>2</v>
      </c>
      <c r="I20" s="65">
        <v>0</v>
      </c>
      <c r="J20" s="65">
        <v>0</v>
      </c>
      <c r="K20" s="65">
        <v>0</v>
      </c>
      <c r="L20" s="65">
        <v>0</v>
      </c>
      <c r="M20" s="84">
        <f t="shared" si="0"/>
        <v>446</v>
      </c>
      <c r="N20" s="23" t="s">
        <v>128</v>
      </c>
    </row>
    <row r="21" spans="1:14" x14ac:dyDescent="0.25">
      <c r="A21" s="35" t="s">
        <v>28</v>
      </c>
      <c r="B21" s="2">
        <v>9</v>
      </c>
      <c r="C21" s="2">
        <v>2221</v>
      </c>
      <c r="D21" s="2">
        <v>760</v>
      </c>
      <c r="E21" s="2">
        <v>24</v>
      </c>
      <c r="F21" s="2">
        <v>2</v>
      </c>
      <c r="G21" s="2">
        <v>9</v>
      </c>
      <c r="H21" s="2">
        <v>7</v>
      </c>
      <c r="I21" s="2">
        <v>6</v>
      </c>
      <c r="J21" s="2">
        <v>14</v>
      </c>
      <c r="K21" s="2">
        <v>0</v>
      </c>
      <c r="L21" s="2">
        <v>6</v>
      </c>
      <c r="M21" s="6">
        <f t="shared" si="0"/>
        <v>3058</v>
      </c>
      <c r="N21" s="23" t="s">
        <v>129</v>
      </c>
    </row>
    <row r="22" spans="1:14" x14ac:dyDescent="0.25">
      <c r="A22" s="64" t="s">
        <v>29</v>
      </c>
      <c r="B22" s="65">
        <v>10</v>
      </c>
      <c r="C22" s="65">
        <v>3303</v>
      </c>
      <c r="D22" s="65">
        <v>1480</v>
      </c>
      <c r="E22" s="65">
        <v>48</v>
      </c>
      <c r="F22" s="65">
        <v>9</v>
      </c>
      <c r="G22" s="65">
        <v>4</v>
      </c>
      <c r="H22" s="65">
        <v>4</v>
      </c>
      <c r="I22" s="65">
        <v>0</v>
      </c>
      <c r="J22" s="65">
        <v>2</v>
      </c>
      <c r="K22" s="65">
        <v>0</v>
      </c>
      <c r="L22" s="65">
        <v>0</v>
      </c>
      <c r="M22" s="84">
        <f t="shared" si="0"/>
        <v>4860</v>
      </c>
      <c r="N22" s="23" t="s">
        <v>130</v>
      </c>
    </row>
    <row r="23" spans="1:14" x14ac:dyDescent="0.25">
      <c r="A23" s="35" t="s">
        <v>30</v>
      </c>
      <c r="B23" s="2">
        <v>3</v>
      </c>
      <c r="C23" s="2">
        <v>622</v>
      </c>
      <c r="D23" s="2">
        <v>227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6">
        <f t="shared" si="0"/>
        <v>853</v>
      </c>
      <c r="N23" s="23" t="s">
        <v>131</v>
      </c>
    </row>
    <row r="24" spans="1:14" x14ac:dyDescent="0.25">
      <c r="A24" s="64" t="s">
        <v>31</v>
      </c>
      <c r="B24" s="65">
        <v>12</v>
      </c>
      <c r="C24" s="65">
        <v>61</v>
      </c>
      <c r="D24" s="65">
        <v>24</v>
      </c>
      <c r="E24" s="65">
        <v>1</v>
      </c>
      <c r="F24" s="65">
        <v>0</v>
      </c>
      <c r="G24" s="65">
        <v>0</v>
      </c>
      <c r="H24" s="65">
        <v>0</v>
      </c>
      <c r="I24" s="65">
        <v>1</v>
      </c>
      <c r="J24" s="65">
        <v>0</v>
      </c>
      <c r="K24" s="65">
        <v>0</v>
      </c>
      <c r="L24" s="65">
        <v>0</v>
      </c>
      <c r="M24" s="84">
        <f t="shared" si="0"/>
        <v>99</v>
      </c>
      <c r="N24" s="23" t="s">
        <v>132</v>
      </c>
    </row>
    <row r="25" spans="1:14" x14ac:dyDescent="0.25">
      <c r="A25" s="35" t="s">
        <v>32</v>
      </c>
      <c r="B25" s="2">
        <v>0</v>
      </c>
      <c r="C25" s="2">
        <v>78</v>
      </c>
      <c r="D25" s="2">
        <v>11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6">
        <f t="shared" si="0"/>
        <v>90</v>
      </c>
      <c r="N25" s="23" t="s">
        <v>133</v>
      </c>
    </row>
    <row r="26" spans="1:14" x14ac:dyDescent="0.25">
      <c r="A26" s="64" t="s">
        <v>33</v>
      </c>
      <c r="B26" s="65">
        <v>39</v>
      </c>
      <c r="C26" s="65">
        <v>17364</v>
      </c>
      <c r="D26" s="65">
        <v>4208</v>
      </c>
      <c r="E26" s="65">
        <v>96</v>
      </c>
      <c r="F26" s="65">
        <v>9</v>
      </c>
      <c r="G26" s="65">
        <v>19</v>
      </c>
      <c r="H26" s="65">
        <v>94</v>
      </c>
      <c r="I26" s="65">
        <v>83</v>
      </c>
      <c r="J26" s="65">
        <v>2</v>
      </c>
      <c r="K26" s="65">
        <v>0</v>
      </c>
      <c r="L26" s="65">
        <v>0</v>
      </c>
      <c r="M26" s="84">
        <f t="shared" si="0"/>
        <v>21914</v>
      </c>
      <c r="N26" s="23" t="s">
        <v>134</v>
      </c>
    </row>
    <row r="27" spans="1:14" x14ac:dyDescent="0.25">
      <c r="A27" s="35" t="s">
        <v>34</v>
      </c>
      <c r="B27" s="2">
        <v>2</v>
      </c>
      <c r="C27" s="2">
        <v>353</v>
      </c>
      <c r="D27" s="2">
        <v>158</v>
      </c>
      <c r="E27" s="2">
        <v>3</v>
      </c>
      <c r="F27" s="2">
        <v>0</v>
      </c>
      <c r="G27" s="2">
        <v>0</v>
      </c>
      <c r="H27" s="2">
        <v>4</v>
      </c>
      <c r="I27" s="2">
        <v>1</v>
      </c>
      <c r="J27" s="2">
        <v>1</v>
      </c>
      <c r="K27" s="2">
        <v>0</v>
      </c>
      <c r="L27" s="2">
        <v>0</v>
      </c>
      <c r="M27" s="6">
        <f t="shared" si="0"/>
        <v>522</v>
      </c>
      <c r="N27" s="23" t="s">
        <v>135</v>
      </c>
    </row>
    <row r="28" spans="1:14" x14ac:dyDescent="0.25">
      <c r="A28" s="64" t="s">
        <v>35</v>
      </c>
      <c r="B28" s="65">
        <v>67</v>
      </c>
      <c r="C28" s="65">
        <v>1003</v>
      </c>
      <c r="D28" s="65">
        <v>332</v>
      </c>
      <c r="E28" s="65">
        <v>5</v>
      </c>
      <c r="F28" s="65">
        <v>0</v>
      </c>
      <c r="G28" s="65">
        <v>0</v>
      </c>
      <c r="H28" s="65">
        <v>33</v>
      </c>
      <c r="I28" s="65">
        <v>12</v>
      </c>
      <c r="J28" s="65">
        <v>0</v>
      </c>
      <c r="K28" s="65">
        <v>0</v>
      </c>
      <c r="L28" s="65">
        <v>0</v>
      </c>
      <c r="M28" s="84">
        <f t="shared" si="0"/>
        <v>1452</v>
      </c>
      <c r="N28" s="23" t="s">
        <v>136</v>
      </c>
    </row>
    <row r="29" spans="1:14" x14ac:dyDescent="0.25">
      <c r="A29" s="35" t="s">
        <v>36</v>
      </c>
      <c r="B29" s="2">
        <v>6</v>
      </c>
      <c r="C29" s="2">
        <v>1062</v>
      </c>
      <c r="D29" s="2">
        <v>373</v>
      </c>
      <c r="E29" s="2">
        <v>11</v>
      </c>
      <c r="F29" s="2">
        <v>1</v>
      </c>
      <c r="G29" s="2">
        <v>3</v>
      </c>
      <c r="H29" s="2">
        <v>1</v>
      </c>
      <c r="I29" s="2">
        <v>2</v>
      </c>
      <c r="J29" s="2">
        <v>0</v>
      </c>
      <c r="K29" s="2">
        <v>0</v>
      </c>
      <c r="L29" s="2">
        <v>0</v>
      </c>
      <c r="M29" s="6">
        <f t="shared" si="0"/>
        <v>1459</v>
      </c>
      <c r="N29" s="23" t="s">
        <v>137</v>
      </c>
    </row>
    <row r="30" spans="1:14" x14ac:dyDescent="0.25">
      <c r="A30" s="64" t="s">
        <v>37</v>
      </c>
      <c r="B30" s="65">
        <v>0</v>
      </c>
      <c r="C30" s="65">
        <v>110</v>
      </c>
      <c r="D30" s="65">
        <v>35</v>
      </c>
      <c r="E30" s="65">
        <v>2</v>
      </c>
      <c r="F30" s="65">
        <v>0</v>
      </c>
      <c r="G30" s="65">
        <v>0</v>
      </c>
      <c r="H30" s="65">
        <v>1</v>
      </c>
      <c r="I30" s="65">
        <v>3</v>
      </c>
      <c r="J30" s="65">
        <v>1</v>
      </c>
      <c r="K30" s="65">
        <v>0</v>
      </c>
      <c r="L30" s="65">
        <v>0</v>
      </c>
      <c r="M30" s="84">
        <f t="shared" si="0"/>
        <v>152</v>
      </c>
      <c r="N30" s="23" t="s">
        <v>138</v>
      </c>
    </row>
    <row r="31" spans="1:14" x14ac:dyDescent="0.25">
      <c r="A31" s="35" t="s">
        <v>38</v>
      </c>
      <c r="B31" s="2">
        <v>8</v>
      </c>
      <c r="C31" s="2">
        <v>1665</v>
      </c>
      <c r="D31" s="2">
        <v>634</v>
      </c>
      <c r="E31" s="2">
        <v>5</v>
      </c>
      <c r="F31" s="2">
        <v>2</v>
      </c>
      <c r="G31" s="2">
        <v>0</v>
      </c>
      <c r="H31" s="2">
        <v>0</v>
      </c>
      <c r="I31" s="2">
        <v>2</v>
      </c>
      <c r="J31" s="2">
        <v>1</v>
      </c>
      <c r="K31" s="2">
        <v>0</v>
      </c>
      <c r="L31" s="2">
        <v>0</v>
      </c>
      <c r="M31" s="6">
        <f t="shared" si="0"/>
        <v>2317</v>
      </c>
      <c r="N31" s="23" t="s">
        <v>139</v>
      </c>
    </row>
    <row r="32" spans="1:14" x14ac:dyDescent="0.25">
      <c r="A32" s="64" t="s">
        <v>39</v>
      </c>
      <c r="B32" s="65">
        <v>1</v>
      </c>
      <c r="C32" s="65">
        <v>1302</v>
      </c>
      <c r="D32" s="65">
        <v>192</v>
      </c>
      <c r="E32" s="65">
        <v>3</v>
      </c>
      <c r="F32" s="65">
        <v>0</v>
      </c>
      <c r="G32" s="65">
        <v>0</v>
      </c>
      <c r="H32" s="65">
        <v>10</v>
      </c>
      <c r="I32" s="65">
        <v>0</v>
      </c>
      <c r="J32" s="65">
        <v>0</v>
      </c>
      <c r="K32" s="65">
        <v>0</v>
      </c>
      <c r="L32" s="65">
        <v>0</v>
      </c>
      <c r="M32" s="84">
        <f t="shared" si="0"/>
        <v>1508</v>
      </c>
      <c r="N32" s="23" t="s">
        <v>140</v>
      </c>
    </row>
    <row r="33" spans="1:14" x14ac:dyDescent="0.25">
      <c r="A33" s="35" t="s">
        <v>40</v>
      </c>
      <c r="B33" s="2">
        <v>9</v>
      </c>
      <c r="C33" s="2">
        <v>1367</v>
      </c>
      <c r="D33" s="2">
        <v>604</v>
      </c>
      <c r="E33" s="2">
        <v>14</v>
      </c>
      <c r="F33" s="2">
        <v>0</v>
      </c>
      <c r="G33" s="2">
        <v>0</v>
      </c>
      <c r="H33" s="2">
        <v>10</v>
      </c>
      <c r="I33" s="2">
        <v>6</v>
      </c>
      <c r="J33" s="2">
        <v>1</v>
      </c>
      <c r="K33" s="2">
        <v>0</v>
      </c>
      <c r="L33" s="2">
        <v>0</v>
      </c>
      <c r="M33" s="6">
        <f t="shared" si="0"/>
        <v>2011</v>
      </c>
      <c r="N33" s="23" t="s">
        <v>141</v>
      </c>
    </row>
    <row r="34" spans="1:14" x14ac:dyDescent="0.25">
      <c r="A34" s="64" t="s">
        <v>41</v>
      </c>
      <c r="B34" s="65">
        <v>22</v>
      </c>
      <c r="C34" s="65">
        <v>958</v>
      </c>
      <c r="D34" s="65">
        <v>1101</v>
      </c>
      <c r="E34" s="65">
        <v>19</v>
      </c>
      <c r="F34" s="65">
        <v>1</v>
      </c>
      <c r="G34" s="65">
        <v>1</v>
      </c>
      <c r="H34" s="65">
        <v>36</v>
      </c>
      <c r="I34" s="65">
        <v>24</v>
      </c>
      <c r="J34" s="65">
        <v>2</v>
      </c>
      <c r="K34" s="65">
        <v>0</v>
      </c>
      <c r="L34" s="65">
        <v>0</v>
      </c>
      <c r="M34" s="84">
        <f t="shared" si="0"/>
        <v>2164</v>
      </c>
      <c r="N34" s="23" t="s">
        <v>142</v>
      </c>
    </row>
    <row r="35" spans="1:14" x14ac:dyDescent="0.25">
      <c r="A35" s="35" t="s">
        <v>42</v>
      </c>
      <c r="B35" s="2">
        <v>12</v>
      </c>
      <c r="C35" s="2">
        <v>8679</v>
      </c>
      <c r="D35" s="2">
        <v>3662</v>
      </c>
      <c r="E35" s="2">
        <v>97</v>
      </c>
      <c r="F35" s="2">
        <v>27</v>
      </c>
      <c r="G35" s="2">
        <v>11</v>
      </c>
      <c r="H35" s="2">
        <v>37</v>
      </c>
      <c r="I35" s="2">
        <v>38</v>
      </c>
      <c r="J35" s="2">
        <v>23</v>
      </c>
      <c r="K35" s="2">
        <v>4</v>
      </c>
      <c r="L35" s="2">
        <v>20</v>
      </c>
      <c r="M35" s="6">
        <f t="shared" si="0"/>
        <v>12610</v>
      </c>
      <c r="N35" s="23" t="s">
        <v>215</v>
      </c>
    </row>
    <row r="36" spans="1:14" x14ac:dyDescent="0.25">
      <c r="A36" s="64" t="s">
        <v>43</v>
      </c>
      <c r="B36" s="65">
        <v>0</v>
      </c>
      <c r="C36" s="65">
        <v>55</v>
      </c>
      <c r="D36" s="65">
        <v>37</v>
      </c>
      <c r="E36" s="65">
        <v>0</v>
      </c>
      <c r="F36" s="65">
        <v>0</v>
      </c>
      <c r="G36" s="65">
        <v>0</v>
      </c>
      <c r="H36" s="65">
        <v>2</v>
      </c>
      <c r="I36" s="65">
        <v>0</v>
      </c>
      <c r="J36" s="65">
        <v>0</v>
      </c>
      <c r="K36" s="65">
        <v>0</v>
      </c>
      <c r="L36" s="65">
        <v>0</v>
      </c>
      <c r="M36" s="84">
        <f t="shared" si="0"/>
        <v>94</v>
      </c>
      <c r="N36" s="23" t="s">
        <v>143</v>
      </c>
    </row>
    <row r="37" spans="1:14" x14ac:dyDescent="0.25">
      <c r="A37" s="35" t="s">
        <v>44</v>
      </c>
      <c r="B37" s="2">
        <v>31</v>
      </c>
      <c r="C37" s="2">
        <v>4674</v>
      </c>
      <c r="D37" s="2">
        <v>1875</v>
      </c>
      <c r="E37" s="2">
        <v>54</v>
      </c>
      <c r="F37" s="2">
        <v>3</v>
      </c>
      <c r="G37" s="2">
        <v>4</v>
      </c>
      <c r="H37" s="2">
        <v>26</v>
      </c>
      <c r="I37" s="2">
        <v>6</v>
      </c>
      <c r="J37" s="2">
        <v>0</v>
      </c>
      <c r="K37" s="2">
        <v>0</v>
      </c>
      <c r="L37" s="2">
        <v>0</v>
      </c>
      <c r="M37" s="6">
        <f t="shared" si="0"/>
        <v>6673</v>
      </c>
      <c r="N37" s="23" t="s">
        <v>144</v>
      </c>
    </row>
    <row r="38" spans="1:14" x14ac:dyDescent="0.25">
      <c r="A38" s="64" t="s">
        <v>45</v>
      </c>
      <c r="B38" s="65">
        <v>0</v>
      </c>
      <c r="C38" s="65">
        <v>836</v>
      </c>
      <c r="D38" s="65">
        <v>148</v>
      </c>
      <c r="E38" s="65">
        <v>6</v>
      </c>
      <c r="F38" s="65">
        <v>0</v>
      </c>
      <c r="G38" s="65">
        <v>0</v>
      </c>
      <c r="H38" s="65">
        <v>17</v>
      </c>
      <c r="I38" s="65">
        <v>0</v>
      </c>
      <c r="J38" s="65">
        <v>0</v>
      </c>
      <c r="K38" s="65">
        <v>0</v>
      </c>
      <c r="L38" s="65">
        <v>0</v>
      </c>
      <c r="M38" s="84">
        <f t="shared" si="0"/>
        <v>1007</v>
      </c>
      <c r="N38" s="23" t="s">
        <v>145</v>
      </c>
    </row>
    <row r="39" spans="1:14" x14ac:dyDescent="0.25">
      <c r="A39" s="35" t="s">
        <v>46</v>
      </c>
      <c r="B39" s="2">
        <v>0</v>
      </c>
      <c r="C39" s="2">
        <v>246</v>
      </c>
      <c r="D39" s="2">
        <v>78</v>
      </c>
      <c r="E39" s="2">
        <v>3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6">
        <f t="shared" si="0"/>
        <v>328</v>
      </c>
      <c r="N39" s="23" t="s">
        <v>146</v>
      </c>
    </row>
    <row r="40" spans="1:14" ht="10.5" customHeight="1" x14ac:dyDescent="0.25">
      <c r="A40" s="15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24" customHeight="1" x14ac:dyDescent="0.25">
      <c r="A41" s="73" t="s">
        <v>63</v>
      </c>
      <c r="B41" s="74">
        <f t="shared" ref="B41:M41" si="1">SUM(B8:B39)</f>
        <v>620</v>
      </c>
      <c r="C41" s="74">
        <f t="shared" si="1"/>
        <v>74585</v>
      </c>
      <c r="D41" s="74">
        <f t="shared" si="1"/>
        <v>24496</v>
      </c>
      <c r="E41" s="74">
        <f t="shared" si="1"/>
        <v>811</v>
      </c>
      <c r="F41" s="74">
        <f t="shared" si="1"/>
        <v>100</v>
      </c>
      <c r="G41" s="74">
        <f t="shared" si="1"/>
        <v>131</v>
      </c>
      <c r="H41" s="74">
        <f t="shared" si="1"/>
        <v>852</v>
      </c>
      <c r="I41" s="74">
        <f t="shared" si="1"/>
        <v>296</v>
      </c>
      <c r="J41" s="74">
        <f t="shared" si="1"/>
        <v>93</v>
      </c>
      <c r="K41" s="74">
        <f t="shared" si="1"/>
        <v>16</v>
      </c>
      <c r="L41" s="74">
        <f t="shared" si="1"/>
        <v>69</v>
      </c>
      <c r="M41" s="74">
        <f t="shared" si="1"/>
        <v>102069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G42"/>
  <sheetViews>
    <sheetView zoomScaleNormal="100" workbookViewId="0">
      <selection activeCell="C60" sqref="C60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07" t="s">
        <v>206</v>
      </c>
      <c r="B2" s="107"/>
      <c r="C2" s="107"/>
      <c r="D2" s="107"/>
      <c r="E2" s="107"/>
      <c r="F2" s="107"/>
    </row>
    <row r="3" spans="1:7" ht="15" customHeight="1" x14ac:dyDescent="0.3">
      <c r="A3" s="40" t="s">
        <v>186</v>
      </c>
      <c r="B3" s="39"/>
      <c r="C3" s="39"/>
      <c r="D3" s="34"/>
    </row>
    <row r="5" spans="1:7" ht="15.75" customHeight="1" x14ac:dyDescent="0.25">
      <c r="A5" s="100" t="s">
        <v>164</v>
      </c>
      <c r="B5" s="99" t="s">
        <v>162</v>
      </c>
      <c r="C5" s="99" t="s">
        <v>163</v>
      </c>
      <c r="D5" s="99" t="s">
        <v>63</v>
      </c>
      <c r="G5" s="36"/>
    </row>
    <row r="6" spans="1:7" ht="31.5" customHeight="1" x14ac:dyDescent="0.25">
      <c r="A6" s="100"/>
      <c r="B6" s="99"/>
      <c r="C6" s="99"/>
      <c r="D6" s="99"/>
    </row>
    <row r="7" spans="1:7" ht="7.5" customHeight="1" x14ac:dyDescent="0.25">
      <c r="A7" s="15"/>
      <c r="B7" s="17"/>
      <c r="C7" s="17"/>
      <c r="D7" s="17"/>
    </row>
    <row r="8" spans="1:7" x14ac:dyDescent="0.25">
      <c r="A8" s="68" t="s">
        <v>17</v>
      </c>
      <c r="B8" s="72">
        <v>22911</v>
      </c>
      <c r="C8" s="72">
        <v>3414</v>
      </c>
      <c r="D8" s="63">
        <f t="shared" ref="D8:D39" si="0">SUM(B8:C8)</f>
        <v>26325</v>
      </c>
      <c r="E8" s="23" t="s">
        <v>118</v>
      </c>
    </row>
    <row r="9" spans="1:7" x14ac:dyDescent="0.25">
      <c r="A9" s="35" t="s">
        <v>18</v>
      </c>
      <c r="B9" s="2">
        <v>31025</v>
      </c>
      <c r="C9" s="2">
        <v>1964</v>
      </c>
      <c r="D9" s="6">
        <f t="shared" si="0"/>
        <v>32989</v>
      </c>
      <c r="E9" s="23" t="s">
        <v>119</v>
      </c>
    </row>
    <row r="10" spans="1:7" x14ac:dyDescent="0.25">
      <c r="A10" s="68" t="s">
        <v>19</v>
      </c>
      <c r="B10" s="72">
        <v>2577</v>
      </c>
      <c r="C10" s="72">
        <v>644</v>
      </c>
      <c r="D10" s="63">
        <f t="shared" si="0"/>
        <v>3221</v>
      </c>
      <c r="E10" s="23" t="s">
        <v>120</v>
      </c>
    </row>
    <row r="11" spans="1:7" x14ac:dyDescent="0.25">
      <c r="A11" s="35" t="s">
        <v>20</v>
      </c>
      <c r="B11" s="2">
        <v>1964</v>
      </c>
      <c r="C11" s="2">
        <v>759</v>
      </c>
      <c r="D11" s="6">
        <f t="shared" si="0"/>
        <v>2723</v>
      </c>
      <c r="E11" s="23" t="s">
        <v>214</v>
      </c>
    </row>
    <row r="12" spans="1:7" x14ac:dyDescent="0.25">
      <c r="A12" s="68" t="s">
        <v>23</v>
      </c>
      <c r="B12" s="72">
        <v>8339</v>
      </c>
      <c r="C12" s="72">
        <v>963</v>
      </c>
      <c r="D12" s="63">
        <f t="shared" si="0"/>
        <v>9302</v>
      </c>
      <c r="E12" s="23" t="s">
        <v>121</v>
      </c>
    </row>
    <row r="13" spans="1:7" x14ac:dyDescent="0.25">
      <c r="A13" s="35" t="s">
        <v>24</v>
      </c>
      <c r="B13" s="2">
        <v>39581</v>
      </c>
      <c r="C13" s="2">
        <v>7419</v>
      </c>
      <c r="D13" s="6">
        <f t="shared" si="0"/>
        <v>47000</v>
      </c>
      <c r="E13" s="23" t="s">
        <v>122</v>
      </c>
    </row>
    <row r="14" spans="1:7" x14ac:dyDescent="0.25">
      <c r="A14" s="68" t="s">
        <v>211</v>
      </c>
      <c r="B14" s="72">
        <v>265649</v>
      </c>
      <c r="C14" s="72">
        <v>38313</v>
      </c>
      <c r="D14" s="63">
        <f t="shared" si="0"/>
        <v>303962</v>
      </c>
      <c r="E14" s="23" t="s">
        <v>212</v>
      </c>
    </row>
    <row r="15" spans="1:7" x14ac:dyDescent="0.25">
      <c r="A15" s="35" t="s">
        <v>21</v>
      </c>
      <c r="B15" s="2">
        <v>42800</v>
      </c>
      <c r="C15" s="2">
        <v>8351</v>
      </c>
      <c r="D15" s="6">
        <f t="shared" si="0"/>
        <v>51151</v>
      </c>
      <c r="E15" s="23" t="s">
        <v>123</v>
      </c>
    </row>
    <row r="16" spans="1:7" x14ac:dyDescent="0.25">
      <c r="A16" s="68" t="s">
        <v>22</v>
      </c>
      <c r="B16" s="72">
        <v>17413</v>
      </c>
      <c r="C16" s="72">
        <v>2930</v>
      </c>
      <c r="D16" s="63">
        <f t="shared" si="0"/>
        <v>20343</v>
      </c>
      <c r="E16" s="23" t="s">
        <v>124</v>
      </c>
    </row>
    <row r="17" spans="1:5" x14ac:dyDescent="0.25">
      <c r="A17" s="35" t="s">
        <v>25</v>
      </c>
      <c r="B17" s="2">
        <v>16714</v>
      </c>
      <c r="C17" s="2">
        <v>3185</v>
      </c>
      <c r="D17" s="6">
        <f t="shared" si="0"/>
        <v>19899</v>
      </c>
      <c r="E17" s="23" t="s">
        <v>125</v>
      </c>
    </row>
    <row r="18" spans="1:5" x14ac:dyDescent="0.25">
      <c r="A18" s="68" t="s">
        <v>48</v>
      </c>
      <c r="B18" s="72">
        <v>71622</v>
      </c>
      <c r="C18" s="72">
        <v>8061</v>
      </c>
      <c r="D18" s="63">
        <f t="shared" si="0"/>
        <v>79683</v>
      </c>
      <c r="E18" s="23" t="s">
        <v>126</v>
      </c>
    </row>
    <row r="19" spans="1:5" x14ac:dyDescent="0.25">
      <c r="A19" s="35" t="s">
        <v>26</v>
      </c>
      <c r="B19" s="2">
        <v>72316</v>
      </c>
      <c r="C19" s="2">
        <v>10956</v>
      </c>
      <c r="D19" s="6">
        <f t="shared" si="0"/>
        <v>83272</v>
      </c>
      <c r="E19" s="23" t="s">
        <v>127</v>
      </c>
    </row>
    <row r="20" spans="1:5" x14ac:dyDescent="0.25">
      <c r="A20" s="68" t="s">
        <v>27</v>
      </c>
      <c r="B20" s="72">
        <v>8800</v>
      </c>
      <c r="C20" s="72">
        <v>934</v>
      </c>
      <c r="D20" s="63">
        <f t="shared" si="0"/>
        <v>9734</v>
      </c>
      <c r="E20" s="23" t="s">
        <v>128</v>
      </c>
    </row>
    <row r="21" spans="1:5" x14ac:dyDescent="0.25">
      <c r="A21" s="35" t="s">
        <v>28</v>
      </c>
      <c r="B21" s="2">
        <v>38064</v>
      </c>
      <c r="C21" s="2">
        <v>5487</v>
      </c>
      <c r="D21" s="6">
        <f t="shared" si="0"/>
        <v>43551</v>
      </c>
      <c r="E21" s="23" t="s">
        <v>129</v>
      </c>
    </row>
    <row r="22" spans="1:5" x14ac:dyDescent="0.25">
      <c r="A22" s="68" t="s">
        <v>29</v>
      </c>
      <c r="B22" s="72">
        <v>94343</v>
      </c>
      <c r="C22" s="72">
        <v>10303</v>
      </c>
      <c r="D22" s="63">
        <f t="shared" si="0"/>
        <v>104646</v>
      </c>
      <c r="E22" s="23" t="s">
        <v>130</v>
      </c>
    </row>
    <row r="23" spans="1:5" x14ac:dyDescent="0.25">
      <c r="A23" s="35" t="s">
        <v>30</v>
      </c>
      <c r="B23" s="2">
        <v>32104</v>
      </c>
      <c r="C23" s="2">
        <v>1632</v>
      </c>
      <c r="D23" s="6">
        <f t="shared" si="0"/>
        <v>33736</v>
      </c>
      <c r="E23" s="23" t="s">
        <v>131</v>
      </c>
    </row>
    <row r="24" spans="1:5" x14ac:dyDescent="0.25">
      <c r="A24" s="68" t="s">
        <v>31</v>
      </c>
      <c r="B24" s="72">
        <v>10259</v>
      </c>
      <c r="C24" s="72">
        <v>307</v>
      </c>
      <c r="D24" s="63">
        <f t="shared" si="0"/>
        <v>10566</v>
      </c>
      <c r="E24" s="23" t="s">
        <v>132</v>
      </c>
    </row>
    <row r="25" spans="1:5" x14ac:dyDescent="0.25">
      <c r="A25" s="35" t="s">
        <v>32</v>
      </c>
      <c r="B25" s="2">
        <v>1777</v>
      </c>
      <c r="C25" s="2">
        <v>188</v>
      </c>
      <c r="D25" s="6">
        <f t="shared" si="0"/>
        <v>1965</v>
      </c>
      <c r="E25" s="23" t="s">
        <v>133</v>
      </c>
    </row>
    <row r="26" spans="1:5" x14ac:dyDescent="0.25">
      <c r="A26" s="68" t="s">
        <v>33</v>
      </c>
      <c r="B26" s="72">
        <v>167681</v>
      </c>
      <c r="C26" s="72">
        <v>39266</v>
      </c>
      <c r="D26" s="63">
        <f t="shared" si="0"/>
        <v>206947</v>
      </c>
      <c r="E26" s="23" t="s">
        <v>134</v>
      </c>
    </row>
    <row r="27" spans="1:5" x14ac:dyDescent="0.25">
      <c r="A27" s="35" t="s">
        <v>34</v>
      </c>
      <c r="B27" s="2">
        <v>6006</v>
      </c>
      <c r="C27" s="2">
        <v>952</v>
      </c>
      <c r="D27" s="6">
        <f t="shared" si="0"/>
        <v>6958</v>
      </c>
      <c r="E27" s="23" t="s">
        <v>135</v>
      </c>
    </row>
    <row r="28" spans="1:5" x14ac:dyDescent="0.25">
      <c r="A28" s="68" t="s">
        <v>35</v>
      </c>
      <c r="B28" s="72">
        <v>30996</v>
      </c>
      <c r="C28" s="72">
        <v>2800</v>
      </c>
      <c r="D28" s="63">
        <f t="shared" si="0"/>
        <v>33796</v>
      </c>
      <c r="E28" s="23" t="s">
        <v>136</v>
      </c>
    </row>
    <row r="29" spans="1:5" x14ac:dyDescent="0.25">
      <c r="A29" s="35" t="s">
        <v>36</v>
      </c>
      <c r="B29" s="2">
        <v>34950</v>
      </c>
      <c r="C29" s="2">
        <v>3441</v>
      </c>
      <c r="D29" s="6">
        <f t="shared" si="0"/>
        <v>38391</v>
      </c>
      <c r="E29" s="23" t="s">
        <v>137</v>
      </c>
    </row>
    <row r="30" spans="1:5" x14ac:dyDescent="0.25">
      <c r="A30" s="68" t="s">
        <v>37</v>
      </c>
      <c r="B30" s="72">
        <v>2048</v>
      </c>
      <c r="C30" s="72">
        <v>335</v>
      </c>
      <c r="D30" s="63">
        <f t="shared" si="0"/>
        <v>2383</v>
      </c>
      <c r="E30" s="23" t="s">
        <v>138</v>
      </c>
    </row>
    <row r="31" spans="1:5" x14ac:dyDescent="0.25">
      <c r="A31" s="35" t="s">
        <v>38</v>
      </c>
      <c r="B31" s="2">
        <v>27513</v>
      </c>
      <c r="C31" s="2">
        <v>4010</v>
      </c>
      <c r="D31" s="6">
        <f t="shared" si="0"/>
        <v>31523</v>
      </c>
      <c r="E31" s="23" t="s">
        <v>139</v>
      </c>
    </row>
    <row r="32" spans="1:5" x14ac:dyDescent="0.25">
      <c r="A32" s="68" t="s">
        <v>39</v>
      </c>
      <c r="B32" s="72">
        <v>27161</v>
      </c>
      <c r="C32" s="72">
        <v>2800</v>
      </c>
      <c r="D32" s="63">
        <f t="shared" si="0"/>
        <v>29961</v>
      </c>
      <c r="E32" s="23" t="s">
        <v>140</v>
      </c>
    </row>
    <row r="33" spans="1:5" x14ac:dyDescent="0.25">
      <c r="A33" s="35" t="s">
        <v>40</v>
      </c>
      <c r="B33" s="2">
        <v>23940</v>
      </c>
      <c r="C33" s="2">
        <v>3612</v>
      </c>
      <c r="D33" s="6">
        <f t="shared" si="0"/>
        <v>27552</v>
      </c>
      <c r="E33" s="23" t="s">
        <v>141</v>
      </c>
    </row>
    <row r="34" spans="1:5" x14ac:dyDescent="0.25">
      <c r="A34" s="68" t="s">
        <v>41</v>
      </c>
      <c r="B34" s="72">
        <v>6817</v>
      </c>
      <c r="C34" s="72">
        <v>4721</v>
      </c>
      <c r="D34" s="63">
        <f t="shared" si="0"/>
        <v>11538</v>
      </c>
      <c r="E34" s="23" t="s">
        <v>142</v>
      </c>
    </row>
    <row r="35" spans="1:5" x14ac:dyDescent="0.25">
      <c r="A35" s="35" t="s">
        <v>42</v>
      </c>
      <c r="B35" s="2">
        <v>58506</v>
      </c>
      <c r="C35" s="2">
        <v>21607</v>
      </c>
      <c r="D35" s="6">
        <f t="shared" si="0"/>
        <v>80113</v>
      </c>
      <c r="E35" s="23" t="s">
        <v>215</v>
      </c>
    </row>
    <row r="36" spans="1:5" x14ac:dyDescent="0.25">
      <c r="A36" s="68" t="s">
        <v>43</v>
      </c>
      <c r="B36" s="72">
        <v>4866</v>
      </c>
      <c r="C36" s="72">
        <v>201</v>
      </c>
      <c r="D36" s="63">
        <f t="shared" si="0"/>
        <v>5067</v>
      </c>
      <c r="E36" s="23" t="s">
        <v>143</v>
      </c>
    </row>
    <row r="37" spans="1:5" x14ac:dyDescent="0.25">
      <c r="A37" s="35" t="s">
        <v>44</v>
      </c>
      <c r="B37" s="2">
        <v>46310</v>
      </c>
      <c r="C37" s="2">
        <v>12407</v>
      </c>
      <c r="D37" s="6">
        <f t="shared" si="0"/>
        <v>58717</v>
      </c>
      <c r="E37" s="23" t="s">
        <v>144</v>
      </c>
    </row>
    <row r="38" spans="1:5" x14ac:dyDescent="0.25">
      <c r="A38" s="68" t="s">
        <v>45</v>
      </c>
      <c r="B38" s="72">
        <v>10221</v>
      </c>
      <c r="C38" s="72">
        <v>1835</v>
      </c>
      <c r="D38" s="63">
        <f t="shared" si="0"/>
        <v>12056</v>
      </c>
      <c r="E38" s="23" t="s">
        <v>145</v>
      </c>
    </row>
    <row r="39" spans="1:5" x14ac:dyDescent="0.25">
      <c r="A39" s="35" t="s">
        <v>46</v>
      </c>
      <c r="B39" s="2">
        <v>6209</v>
      </c>
      <c r="C39" s="2">
        <v>605</v>
      </c>
      <c r="D39" s="6">
        <f t="shared" si="0"/>
        <v>6814</v>
      </c>
      <c r="E39" s="23" t="s">
        <v>146</v>
      </c>
    </row>
    <row r="40" spans="1:5" ht="7.5" customHeight="1" x14ac:dyDescent="0.25">
      <c r="A40" s="15"/>
      <c r="B40" s="17"/>
      <c r="C40" s="17"/>
      <c r="D40" s="17"/>
    </row>
    <row r="41" spans="1:5" ht="22.5" customHeight="1" x14ac:dyDescent="0.25">
      <c r="A41" s="56" t="s">
        <v>63</v>
      </c>
      <c r="B41" s="57">
        <f>SUM(B8:B39)</f>
        <v>1231482</v>
      </c>
      <c r="C41" s="57">
        <f>SUM(C8:C39)</f>
        <v>204402</v>
      </c>
      <c r="D41" s="57">
        <f>SUM(D8:D39)</f>
        <v>1435884</v>
      </c>
    </row>
    <row r="42" spans="1:5" x14ac:dyDescent="0.25">
      <c r="B42" s="42">
        <f>B41*100/D41</f>
        <v>85.76472751280744</v>
      </c>
      <c r="C42" s="42">
        <f>C41*100/D41</f>
        <v>14.235272487192558</v>
      </c>
      <c r="D42" s="25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F47"/>
  <sheetViews>
    <sheetView zoomScaleNormal="100" workbookViewId="0">
      <selection activeCell="E63" sqref="E63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08" t="s">
        <v>207</v>
      </c>
      <c r="B2" s="108"/>
      <c r="C2" s="108"/>
      <c r="D2" s="108"/>
    </row>
    <row r="3" spans="1:5" ht="15.75" customHeight="1" x14ac:dyDescent="0.25">
      <c r="A3" s="108" t="s">
        <v>208</v>
      </c>
      <c r="B3" s="108"/>
      <c r="C3" s="108"/>
      <c r="D3" s="108"/>
    </row>
    <row r="5" spans="1:5" ht="15" customHeight="1" x14ac:dyDescent="0.25">
      <c r="A5" s="100" t="s">
        <v>164</v>
      </c>
      <c r="B5" s="99" t="s">
        <v>165</v>
      </c>
      <c r="C5" s="99" t="s">
        <v>166</v>
      </c>
      <c r="D5" s="99" t="s">
        <v>63</v>
      </c>
    </row>
    <row r="6" spans="1:5" ht="18.75" customHeight="1" x14ac:dyDescent="0.25">
      <c r="A6" s="100"/>
      <c r="B6" s="99"/>
      <c r="C6" s="99"/>
      <c r="D6" s="99"/>
    </row>
    <row r="7" spans="1:5" ht="6.75" customHeight="1" x14ac:dyDescent="0.25">
      <c r="A7" s="15"/>
      <c r="B7" s="17"/>
      <c r="C7" s="17"/>
      <c r="D7" s="17"/>
    </row>
    <row r="8" spans="1:5" x14ac:dyDescent="0.25">
      <c r="A8" s="68" t="s">
        <v>17</v>
      </c>
      <c r="B8" s="72">
        <v>14185</v>
      </c>
      <c r="C8" s="72">
        <v>12140</v>
      </c>
      <c r="D8" s="63">
        <f t="shared" ref="D8:D39" si="0">SUM(B8:C8)</f>
        <v>26325</v>
      </c>
      <c r="E8" s="23" t="s">
        <v>118</v>
      </c>
    </row>
    <row r="9" spans="1:5" x14ac:dyDescent="0.25">
      <c r="A9" s="35" t="s">
        <v>18</v>
      </c>
      <c r="B9" s="2">
        <v>11647</v>
      </c>
      <c r="C9" s="2">
        <v>21342</v>
      </c>
      <c r="D9" s="6">
        <f t="shared" si="0"/>
        <v>32989</v>
      </c>
      <c r="E9" s="23" t="s">
        <v>119</v>
      </c>
    </row>
    <row r="10" spans="1:5" x14ac:dyDescent="0.25">
      <c r="A10" s="68" t="s">
        <v>19</v>
      </c>
      <c r="B10" s="72">
        <v>1423</v>
      </c>
      <c r="C10" s="72">
        <v>1798</v>
      </c>
      <c r="D10" s="63">
        <f t="shared" si="0"/>
        <v>3221</v>
      </c>
      <c r="E10" s="23" t="s">
        <v>120</v>
      </c>
    </row>
    <row r="11" spans="1:5" x14ac:dyDescent="0.25">
      <c r="A11" s="35" t="s">
        <v>20</v>
      </c>
      <c r="B11" s="2">
        <v>2010</v>
      </c>
      <c r="C11" s="2">
        <v>713</v>
      </c>
      <c r="D11" s="6">
        <f t="shared" si="0"/>
        <v>2723</v>
      </c>
      <c r="E11" s="23" t="s">
        <v>214</v>
      </c>
    </row>
    <row r="12" spans="1:5" x14ac:dyDescent="0.25">
      <c r="A12" s="68" t="s">
        <v>23</v>
      </c>
      <c r="B12" s="72">
        <v>4073</v>
      </c>
      <c r="C12" s="72">
        <v>5229</v>
      </c>
      <c r="D12" s="63">
        <f t="shared" si="0"/>
        <v>9302</v>
      </c>
      <c r="E12" s="23" t="s">
        <v>121</v>
      </c>
    </row>
    <row r="13" spans="1:5" x14ac:dyDescent="0.25">
      <c r="A13" s="35" t="s">
        <v>24</v>
      </c>
      <c r="B13" s="2">
        <v>26718</v>
      </c>
      <c r="C13" s="2">
        <v>20282</v>
      </c>
      <c r="D13" s="6">
        <f t="shared" si="0"/>
        <v>47000</v>
      </c>
      <c r="E13" s="23" t="s">
        <v>122</v>
      </c>
    </row>
    <row r="14" spans="1:5" x14ac:dyDescent="0.25">
      <c r="A14" s="68" t="s">
        <v>211</v>
      </c>
      <c r="B14" s="72">
        <v>145002</v>
      </c>
      <c r="C14" s="72">
        <v>158960</v>
      </c>
      <c r="D14" s="63">
        <f t="shared" si="0"/>
        <v>303962</v>
      </c>
      <c r="E14" s="23" t="s">
        <v>212</v>
      </c>
    </row>
    <row r="15" spans="1:5" x14ac:dyDescent="0.25">
      <c r="A15" s="35" t="s">
        <v>21</v>
      </c>
      <c r="B15" s="2">
        <v>34114</v>
      </c>
      <c r="C15" s="2">
        <v>17037</v>
      </c>
      <c r="D15" s="6">
        <f t="shared" si="0"/>
        <v>51151</v>
      </c>
      <c r="E15" s="23" t="s">
        <v>123</v>
      </c>
    </row>
    <row r="16" spans="1:5" x14ac:dyDescent="0.25">
      <c r="A16" s="68" t="s">
        <v>22</v>
      </c>
      <c r="B16" s="72">
        <v>10272</v>
      </c>
      <c r="C16" s="72">
        <v>10071</v>
      </c>
      <c r="D16" s="63">
        <f t="shared" si="0"/>
        <v>20343</v>
      </c>
      <c r="E16" s="23" t="s">
        <v>124</v>
      </c>
    </row>
    <row r="17" spans="1:6" x14ac:dyDescent="0.25">
      <c r="A17" s="35" t="s">
        <v>25</v>
      </c>
      <c r="B17" s="2">
        <v>12052</v>
      </c>
      <c r="C17" s="2">
        <v>7847</v>
      </c>
      <c r="D17" s="6">
        <f t="shared" si="0"/>
        <v>19899</v>
      </c>
      <c r="E17" s="23" t="s">
        <v>125</v>
      </c>
    </row>
    <row r="18" spans="1:6" x14ac:dyDescent="0.25">
      <c r="A18" s="68" t="s">
        <v>48</v>
      </c>
      <c r="B18" s="72">
        <v>28188</v>
      </c>
      <c r="C18" s="72">
        <v>51495</v>
      </c>
      <c r="D18" s="63">
        <f t="shared" si="0"/>
        <v>79683</v>
      </c>
      <c r="E18" s="23" t="s">
        <v>126</v>
      </c>
    </row>
    <row r="19" spans="1:6" x14ac:dyDescent="0.25">
      <c r="A19" s="35" t="s">
        <v>26</v>
      </c>
      <c r="B19" s="2">
        <v>44787</v>
      </c>
      <c r="C19" s="2">
        <v>38485</v>
      </c>
      <c r="D19" s="6">
        <f t="shared" si="0"/>
        <v>83272</v>
      </c>
      <c r="E19" s="23" t="s">
        <v>127</v>
      </c>
    </row>
    <row r="20" spans="1:6" x14ac:dyDescent="0.25">
      <c r="A20" s="68" t="s">
        <v>27</v>
      </c>
      <c r="B20" s="72">
        <v>2070</v>
      </c>
      <c r="C20" s="72">
        <v>7664</v>
      </c>
      <c r="D20" s="63">
        <f t="shared" si="0"/>
        <v>9734</v>
      </c>
      <c r="E20" s="23" t="s">
        <v>128</v>
      </c>
    </row>
    <row r="21" spans="1:6" x14ac:dyDescent="0.25">
      <c r="A21" s="35" t="s">
        <v>28</v>
      </c>
      <c r="B21" s="2">
        <v>10808</v>
      </c>
      <c r="C21" s="2">
        <v>32743</v>
      </c>
      <c r="D21" s="6">
        <f t="shared" si="0"/>
        <v>43551</v>
      </c>
      <c r="E21" s="23" t="s">
        <v>129</v>
      </c>
    </row>
    <row r="22" spans="1:6" x14ac:dyDescent="0.25">
      <c r="A22" s="68" t="s">
        <v>29</v>
      </c>
      <c r="B22" s="72">
        <v>48864</v>
      </c>
      <c r="C22" s="72">
        <v>55782</v>
      </c>
      <c r="D22" s="63">
        <f t="shared" si="0"/>
        <v>104646</v>
      </c>
      <c r="E22" s="23" t="s">
        <v>130</v>
      </c>
    </row>
    <row r="23" spans="1:6" x14ac:dyDescent="0.25">
      <c r="A23" s="35" t="s">
        <v>30</v>
      </c>
      <c r="B23" s="2">
        <v>13044</v>
      </c>
      <c r="C23" s="2">
        <v>20692</v>
      </c>
      <c r="D23" s="6">
        <f t="shared" si="0"/>
        <v>33736</v>
      </c>
      <c r="E23" s="23" t="s">
        <v>131</v>
      </c>
    </row>
    <row r="24" spans="1:6" x14ac:dyDescent="0.25">
      <c r="A24" s="68" t="s">
        <v>31</v>
      </c>
      <c r="B24" s="72">
        <v>5153</v>
      </c>
      <c r="C24" s="72">
        <v>5413</v>
      </c>
      <c r="D24" s="63">
        <f t="shared" si="0"/>
        <v>10566</v>
      </c>
      <c r="E24" s="23" t="s">
        <v>132</v>
      </c>
    </row>
    <row r="25" spans="1:6" x14ac:dyDescent="0.25">
      <c r="A25" s="35" t="s">
        <v>32</v>
      </c>
      <c r="B25" s="2">
        <v>721</v>
      </c>
      <c r="C25" s="2">
        <v>1244</v>
      </c>
      <c r="D25" s="6">
        <f t="shared" si="0"/>
        <v>1965</v>
      </c>
      <c r="E25" s="23" t="s">
        <v>133</v>
      </c>
    </row>
    <row r="26" spans="1:6" x14ac:dyDescent="0.25">
      <c r="A26" s="68" t="s">
        <v>33</v>
      </c>
      <c r="B26" s="72">
        <v>159487</v>
      </c>
      <c r="C26" s="72">
        <v>47460</v>
      </c>
      <c r="D26" s="63">
        <f t="shared" si="0"/>
        <v>206947</v>
      </c>
      <c r="E26" s="23" t="s">
        <v>134</v>
      </c>
      <c r="F26" s="12"/>
    </row>
    <row r="27" spans="1:6" x14ac:dyDescent="0.25">
      <c r="A27" s="35" t="s">
        <v>34</v>
      </c>
      <c r="B27" s="2">
        <v>3668</v>
      </c>
      <c r="C27" s="2">
        <v>3290</v>
      </c>
      <c r="D27" s="6">
        <f t="shared" si="0"/>
        <v>6958</v>
      </c>
      <c r="E27" s="23" t="s">
        <v>135</v>
      </c>
    </row>
    <row r="28" spans="1:6" x14ac:dyDescent="0.25">
      <c r="A28" s="68" t="s">
        <v>35</v>
      </c>
      <c r="B28" s="72">
        <v>10958</v>
      </c>
      <c r="C28" s="72">
        <v>22838</v>
      </c>
      <c r="D28" s="63">
        <f t="shared" si="0"/>
        <v>33796</v>
      </c>
      <c r="E28" s="23" t="s">
        <v>136</v>
      </c>
    </row>
    <row r="29" spans="1:6" x14ac:dyDescent="0.25">
      <c r="A29" s="35" t="s">
        <v>36</v>
      </c>
      <c r="B29" s="2">
        <v>19080</v>
      </c>
      <c r="C29" s="2">
        <v>19311</v>
      </c>
      <c r="D29" s="6">
        <f t="shared" si="0"/>
        <v>38391</v>
      </c>
      <c r="E29" s="23" t="s">
        <v>137</v>
      </c>
    </row>
    <row r="30" spans="1:6" x14ac:dyDescent="0.25">
      <c r="A30" s="68" t="s">
        <v>37</v>
      </c>
      <c r="B30" s="72">
        <v>1052</v>
      </c>
      <c r="C30" s="72">
        <v>1331</v>
      </c>
      <c r="D30" s="63">
        <f t="shared" si="0"/>
        <v>2383</v>
      </c>
      <c r="E30" s="23" t="s">
        <v>138</v>
      </c>
    </row>
    <row r="31" spans="1:6" x14ac:dyDescent="0.25">
      <c r="A31" s="35" t="s">
        <v>38</v>
      </c>
      <c r="B31" s="2">
        <v>14614</v>
      </c>
      <c r="C31" s="2">
        <v>16909</v>
      </c>
      <c r="D31" s="6">
        <f t="shared" si="0"/>
        <v>31523</v>
      </c>
      <c r="E31" s="23" t="s">
        <v>139</v>
      </c>
    </row>
    <row r="32" spans="1:6" x14ac:dyDescent="0.25">
      <c r="A32" s="68" t="s">
        <v>39</v>
      </c>
      <c r="B32" s="72">
        <v>12448</v>
      </c>
      <c r="C32" s="72">
        <v>17513</v>
      </c>
      <c r="D32" s="63">
        <f t="shared" si="0"/>
        <v>29961</v>
      </c>
      <c r="E32" s="23" t="s">
        <v>140</v>
      </c>
    </row>
    <row r="33" spans="1:5" x14ac:dyDescent="0.25">
      <c r="A33" s="35" t="s">
        <v>40</v>
      </c>
      <c r="B33" s="2">
        <v>10899</v>
      </c>
      <c r="C33" s="2">
        <v>16653</v>
      </c>
      <c r="D33" s="6">
        <f t="shared" si="0"/>
        <v>27552</v>
      </c>
      <c r="E33" s="23" t="s">
        <v>141</v>
      </c>
    </row>
    <row r="34" spans="1:5" x14ac:dyDescent="0.25">
      <c r="A34" s="68" t="s">
        <v>41</v>
      </c>
      <c r="B34" s="72">
        <v>6023</v>
      </c>
      <c r="C34" s="72">
        <v>5515</v>
      </c>
      <c r="D34" s="63">
        <f t="shared" si="0"/>
        <v>11538</v>
      </c>
      <c r="E34" s="23" t="s">
        <v>142</v>
      </c>
    </row>
    <row r="35" spans="1:5" x14ac:dyDescent="0.25">
      <c r="A35" s="35" t="s">
        <v>42</v>
      </c>
      <c r="B35" s="2">
        <v>50728</v>
      </c>
      <c r="C35" s="2">
        <v>29385</v>
      </c>
      <c r="D35" s="6">
        <f t="shared" si="0"/>
        <v>80113</v>
      </c>
      <c r="E35" s="23" t="s">
        <v>215</v>
      </c>
    </row>
    <row r="36" spans="1:5" x14ac:dyDescent="0.25">
      <c r="A36" s="68" t="s">
        <v>43</v>
      </c>
      <c r="B36" s="72">
        <v>1095</v>
      </c>
      <c r="C36" s="72">
        <v>3972</v>
      </c>
      <c r="D36" s="63">
        <f t="shared" si="0"/>
        <v>5067</v>
      </c>
      <c r="E36" s="23" t="s">
        <v>143</v>
      </c>
    </row>
    <row r="37" spans="1:5" x14ac:dyDescent="0.25">
      <c r="A37" s="35" t="s">
        <v>44</v>
      </c>
      <c r="B37" s="2">
        <v>33550</v>
      </c>
      <c r="C37" s="2">
        <v>25167</v>
      </c>
      <c r="D37" s="6">
        <f t="shared" si="0"/>
        <v>58717</v>
      </c>
      <c r="E37" s="23" t="s">
        <v>144</v>
      </c>
    </row>
    <row r="38" spans="1:5" x14ac:dyDescent="0.25">
      <c r="A38" s="68" t="s">
        <v>45</v>
      </c>
      <c r="B38" s="72">
        <v>7929</v>
      </c>
      <c r="C38" s="72">
        <v>4127</v>
      </c>
      <c r="D38" s="63">
        <f t="shared" si="0"/>
        <v>12056</v>
      </c>
      <c r="E38" s="23" t="s">
        <v>145</v>
      </c>
    </row>
    <row r="39" spans="1:5" x14ac:dyDescent="0.25">
      <c r="A39" s="35" t="s">
        <v>46</v>
      </c>
      <c r="B39" s="2">
        <v>3650</v>
      </c>
      <c r="C39" s="2">
        <v>3164</v>
      </c>
      <c r="D39" s="6">
        <f t="shared" si="0"/>
        <v>6814</v>
      </c>
      <c r="E39" s="23" t="s">
        <v>146</v>
      </c>
    </row>
    <row r="40" spans="1:5" ht="7.5" customHeight="1" x14ac:dyDescent="0.25">
      <c r="A40" s="15"/>
      <c r="B40" s="17"/>
      <c r="C40" s="17"/>
      <c r="D40" s="17"/>
    </row>
    <row r="41" spans="1:5" ht="23.25" customHeight="1" x14ac:dyDescent="0.25">
      <c r="A41" s="56" t="s">
        <v>63</v>
      </c>
      <c r="B41" s="57">
        <f>SUM(B8:B39)</f>
        <v>750312</v>
      </c>
      <c r="C41" s="57">
        <f>SUM(C8:C39)</f>
        <v>685572</v>
      </c>
      <c r="D41" s="57">
        <f>SUM(D8:D39)</f>
        <v>1435884</v>
      </c>
    </row>
    <row r="42" spans="1:5" x14ac:dyDescent="0.25">
      <c r="B42" s="25">
        <f>B41*100/D41</f>
        <v>52.25436038008641</v>
      </c>
      <c r="C42" s="25">
        <f>C41*100/D41</f>
        <v>47.74563961991359</v>
      </c>
      <c r="D42" s="25">
        <f>SUM(B42:C42)</f>
        <v>100</v>
      </c>
    </row>
    <row r="47" spans="1:5" x14ac:dyDescent="0.25">
      <c r="B47" s="49"/>
      <c r="C47" s="49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N74"/>
  <sheetViews>
    <sheetView zoomScaleNormal="100" workbookViewId="0">
      <selection activeCell="D83" sqref="D83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9" t="s">
        <v>209</v>
      </c>
      <c r="B2" s="2"/>
      <c r="C2" s="2"/>
      <c r="D2" s="2"/>
      <c r="E2" s="2"/>
      <c r="F2" s="2"/>
      <c r="G2" s="2"/>
      <c r="I2" s="3"/>
    </row>
    <row r="3" spans="1:9" x14ac:dyDescent="0.25">
      <c r="A3" s="8"/>
    </row>
    <row r="4" spans="1:9" ht="20.25" customHeight="1" x14ac:dyDescent="0.25">
      <c r="A4" s="99" t="s">
        <v>167</v>
      </c>
      <c r="B4" s="106" t="s">
        <v>155</v>
      </c>
      <c r="C4" s="106"/>
      <c r="D4" s="106"/>
      <c r="E4" s="106"/>
      <c r="F4" s="106"/>
      <c r="G4" s="109" t="s">
        <v>63</v>
      </c>
      <c r="H4" s="99" t="s">
        <v>147</v>
      </c>
      <c r="I4" s="3"/>
    </row>
    <row r="5" spans="1:9" ht="18.75" customHeight="1" x14ac:dyDescent="0.25">
      <c r="A5" s="99"/>
      <c r="B5" s="57" t="s">
        <v>16</v>
      </c>
      <c r="C5" s="57" t="s">
        <v>15</v>
      </c>
      <c r="D5" s="57" t="s">
        <v>13</v>
      </c>
      <c r="E5" s="57" t="s">
        <v>14</v>
      </c>
      <c r="F5" s="57" t="s">
        <v>55</v>
      </c>
      <c r="G5" s="109"/>
      <c r="H5" s="99"/>
      <c r="I5" s="3"/>
    </row>
    <row r="6" spans="1:9" ht="9" customHeight="1" x14ac:dyDescent="0.25">
      <c r="A6" s="45"/>
      <c r="B6" s="46"/>
      <c r="C6" s="46"/>
      <c r="D6" s="46"/>
      <c r="E6" s="46"/>
      <c r="F6" s="46"/>
      <c r="G6" s="21"/>
      <c r="H6" s="47"/>
      <c r="I6" s="3"/>
    </row>
    <row r="7" spans="1:9" x14ac:dyDescent="0.25">
      <c r="A7" s="62" t="s">
        <v>216</v>
      </c>
      <c r="B7" s="72">
        <v>392</v>
      </c>
      <c r="C7" s="72">
        <v>540</v>
      </c>
      <c r="D7" s="72">
        <v>60</v>
      </c>
      <c r="E7" s="72">
        <v>846</v>
      </c>
      <c r="F7" s="72">
        <v>7</v>
      </c>
      <c r="G7" s="63">
        <f t="shared" ref="G7:G38" si="0">SUM(B7:F7)</f>
        <v>1845</v>
      </c>
      <c r="H7" s="75">
        <v>0</v>
      </c>
      <c r="I7" s="3"/>
    </row>
    <row r="8" spans="1:9" x14ac:dyDescent="0.25">
      <c r="A8" s="4" t="s">
        <v>217</v>
      </c>
      <c r="B8" s="2">
        <v>83</v>
      </c>
      <c r="C8" s="2">
        <v>154</v>
      </c>
      <c r="D8" s="2">
        <v>7</v>
      </c>
      <c r="E8" s="2">
        <v>112</v>
      </c>
      <c r="F8" s="2">
        <v>0</v>
      </c>
      <c r="G8" s="6">
        <f t="shared" si="0"/>
        <v>356</v>
      </c>
      <c r="H8" s="1">
        <v>0</v>
      </c>
      <c r="I8" s="3"/>
    </row>
    <row r="9" spans="1:9" x14ac:dyDescent="0.25">
      <c r="A9" s="62" t="s">
        <v>218</v>
      </c>
      <c r="B9" s="72">
        <v>89</v>
      </c>
      <c r="C9" s="72">
        <v>161</v>
      </c>
      <c r="D9" s="72">
        <v>11</v>
      </c>
      <c r="E9" s="72">
        <v>161</v>
      </c>
      <c r="F9" s="72">
        <v>0</v>
      </c>
      <c r="G9" s="63">
        <f t="shared" si="0"/>
        <v>422</v>
      </c>
      <c r="H9" s="75">
        <v>0</v>
      </c>
      <c r="I9" s="3"/>
    </row>
    <row r="10" spans="1:9" x14ac:dyDescent="0.25">
      <c r="A10" s="4" t="s">
        <v>219</v>
      </c>
      <c r="B10" s="2">
        <v>128</v>
      </c>
      <c r="C10" s="2">
        <v>205</v>
      </c>
      <c r="D10" s="2">
        <v>7</v>
      </c>
      <c r="E10" s="2">
        <v>176</v>
      </c>
      <c r="F10" s="2">
        <v>0</v>
      </c>
      <c r="G10" s="6">
        <f t="shared" si="0"/>
        <v>516</v>
      </c>
      <c r="H10" s="1">
        <v>0</v>
      </c>
      <c r="I10" s="3"/>
    </row>
    <row r="11" spans="1:9" x14ac:dyDescent="0.25">
      <c r="A11" s="62" t="s">
        <v>220</v>
      </c>
      <c r="B11" s="72">
        <v>162</v>
      </c>
      <c r="C11" s="72">
        <v>288</v>
      </c>
      <c r="D11" s="72">
        <v>10</v>
      </c>
      <c r="E11" s="72">
        <v>319</v>
      </c>
      <c r="F11" s="72">
        <v>0</v>
      </c>
      <c r="G11" s="63">
        <f t="shared" si="0"/>
        <v>779</v>
      </c>
      <c r="H11" s="75">
        <v>0</v>
      </c>
      <c r="I11" s="3"/>
    </row>
    <row r="12" spans="1:9" x14ac:dyDescent="0.25">
      <c r="A12" s="4" t="s">
        <v>221</v>
      </c>
      <c r="B12" s="2">
        <v>228</v>
      </c>
      <c r="C12" s="2">
        <v>367</v>
      </c>
      <c r="D12" s="2">
        <v>13</v>
      </c>
      <c r="E12" s="2">
        <v>298</v>
      </c>
      <c r="F12" s="2">
        <v>0</v>
      </c>
      <c r="G12" s="6">
        <f t="shared" si="0"/>
        <v>906</v>
      </c>
      <c r="H12" s="1">
        <v>0</v>
      </c>
      <c r="I12" s="3"/>
    </row>
    <row r="13" spans="1:9" x14ac:dyDescent="0.25">
      <c r="A13" s="62" t="s">
        <v>222</v>
      </c>
      <c r="B13" s="72">
        <v>246</v>
      </c>
      <c r="C13" s="72">
        <v>434</v>
      </c>
      <c r="D13" s="72">
        <v>10</v>
      </c>
      <c r="E13" s="72">
        <v>315</v>
      </c>
      <c r="F13" s="72">
        <v>0</v>
      </c>
      <c r="G13" s="63">
        <f t="shared" si="0"/>
        <v>1005</v>
      </c>
      <c r="H13" s="75">
        <v>1</v>
      </c>
      <c r="I13" s="3"/>
    </row>
    <row r="14" spans="1:9" x14ac:dyDescent="0.25">
      <c r="A14" s="4" t="s">
        <v>223</v>
      </c>
      <c r="B14" s="2">
        <v>348</v>
      </c>
      <c r="C14" s="2">
        <v>531</v>
      </c>
      <c r="D14" s="2">
        <v>9</v>
      </c>
      <c r="E14" s="2">
        <v>324</v>
      </c>
      <c r="F14" s="2">
        <v>1</v>
      </c>
      <c r="G14" s="6">
        <f t="shared" si="0"/>
        <v>1213</v>
      </c>
      <c r="H14" s="1">
        <v>0</v>
      </c>
      <c r="I14" s="3"/>
    </row>
    <row r="15" spans="1:9" x14ac:dyDescent="0.25">
      <c r="A15" s="62" t="s">
        <v>224</v>
      </c>
      <c r="B15" s="72">
        <v>444</v>
      </c>
      <c r="C15" s="72">
        <v>753</v>
      </c>
      <c r="D15" s="72">
        <v>16</v>
      </c>
      <c r="E15" s="72">
        <v>472</v>
      </c>
      <c r="F15" s="72">
        <v>1</v>
      </c>
      <c r="G15" s="63">
        <f t="shared" si="0"/>
        <v>1686</v>
      </c>
      <c r="H15" s="75">
        <v>1</v>
      </c>
      <c r="I15" s="3"/>
    </row>
    <row r="16" spans="1:9" x14ac:dyDescent="0.25">
      <c r="A16" s="4" t="s">
        <v>225</v>
      </c>
      <c r="B16" s="2">
        <v>523</v>
      </c>
      <c r="C16" s="2">
        <v>866</v>
      </c>
      <c r="D16" s="2">
        <v>17</v>
      </c>
      <c r="E16" s="2">
        <v>549</v>
      </c>
      <c r="F16" s="2">
        <v>1</v>
      </c>
      <c r="G16" s="6">
        <f t="shared" si="0"/>
        <v>1956</v>
      </c>
      <c r="H16" s="1">
        <v>1</v>
      </c>
      <c r="I16" s="3"/>
    </row>
    <row r="17" spans="1:9" x14ac:dyDescent="0.25">
      <c r="A17" s="62" t="s">
        <v>226</v>
      </c>
      <c r="B17" s="72">
        <v>570</v>
      </c>
      <c r="C17" s="72">
        <v>996</v>
      </c>
      <c r="D17" s="72">
        <v>17</v>
      </c>
      <c r="E17" s="72">
        <v>674</v>
      </c>
      <c r="F17" s="72">
        <v>0</v>
      </c>
      <c r="G17" s="63">
        <f t="shared" si="0"/>
        <v>2257</v>
      </c>
      <c r="H17" s="75">
        <v>2</v>
      </c>
      <c r="I17" s="3"/>
    </row>
    <row r="18" spans="1:9" x14ac:dyDescent="0.25">
      <c r="A18" s="4" t="s">
        <v>227</v>
      </c>
      <c r="B18" s="2">
        <v>588</v>
      </c>
      <c r="C18" s="2">
        <v>976</v>
      </c>
      <c r="D18" s="2">
        <v>17</v>
      </c>
      <c r="E18" s="2">
        <v>794</v>
      </c>
      <c r="F18" s="2">
        <v>1</v>
      </c>
      <c r="G18" s="6">
        <f t="shared" si="0"/>
        <v>2376</v>
      </c>
      <c r="H18" s="1">
        <v>4</v>
      </c>
      <c r="I18" s="3"/>
    </row>
    <row r="19" spans="1:9" x14ac:dyDescent="0.25">
      <c r="A19" s="62" t="s">
        <v>228</v>
      </c>
      <c r="B19" s="72">
        <v>663</v>
      </c>
      <c r="C19" s="72">
        <v>1130</v>
      </c>
      <c r="D19" s="72">
        <v>30</v>
      </c>
      <c r="E19" s="72">
        <v>1026</v>
      </c>
      <c r="F19" s="72">
        <v>3</v>
      </c>
      <c r="G19" s="63">
        <f t="shared" si="0"/>
        <v>2852</v>
      </c>
      <c r="H19" s="75">
        <v>5</v>
      </c>
      <c r="I19" s="3"/>
    </row>
    <row r="20" spans="1:9" x14ac:dyDescent="0.25">
      <c r="A20" s="4" t="s">
        <v>229</v>
      </c>
      <c r="B20" s="2">
        <v>802</v>
      </c>
      <c r="C20" s="2">
        <v>1384</v>
      </c>
      <c r="D20" s="2">
        <v>19</v>
      </c>
      <c r="E20" s="2">
        <v>1314</v>
      </c>
      <c r="F20" s="2">
        <v>0</v>
      </c>
      <c r="G20" s="6">
        <f t="shared" si="0"/>
        <v>3519</v>
      </c>
      <c r="H20" s="1">
        <v>4</v>
      </c>
      <c r="I20" s="3"/>
    </row>
    <row r="21" spans="1:9" x14ac:dyDescent="0.25">
      <c r="A21" s="62" t="s">
        <v>230</v>
      </c>
      <c r="B21" s="72">
        <v>1107</v>
      </c>
      <c r="C21" s="72">
        <v>1666</v>
      </c>
      <c r="D21" s="72">
        <v>24</v>
      </c>
      <c r="E21" s="72">
        <v>1897</v>
      </c>
      <c r="F21" s="72">
        <v>4</v>
      </c>
      <c r="G21" s="63">
        <f t="shared" si="0"/>
        <v>4698</v>
      </c>
      <c r="H21" s="75">
        <v>6</v>
      </c>
      <c r="I21" s="3"/>
    </row>
    <row r="22" spans="1:9" x14ac:dyDescent="0.25">
      <c r="A22" s="4" t="s">
        <v>231</v>
      </c>
      <c r="B22" s="2">
        <v>1338</v>
      </c>
      <c r="C22" s="2">
        <v>2120</v>
      </c>
      <c r="D22" s="2">
        <v>29</v>
      </c>
      <c r="E22" s="2">
        <v>2025</v>
      </c>
      <c r="F22" s="2">
        <v>1</v>
      </c>
      <c r="G22" s="6">
        <f t="shared" si="0"/>
        <v>5513</v>
      </c>
      <c r="H22" s="1">
        <v>15</v>
      </c>
      <c r="I22" s="3"/>
    </row>
    <row r="23" spans="1:9" x14ac:dyDescent="0.25">
      <c r="A23" s="62" t="s">
        <v>232</v>
      </c>
      <c r="B23" s="72">
        <v>1446</v>
      </c>
      <c r="C23" s="72">
        <v>2286</v>
      </c>
      <c r="D23" s="72">
        <v>31</v>
      </c>
      <c r="E23" s="72">
        <v>2108</v>
      </c>
      <c r="F23" s="72">
        <v>2</v>
      </c>
      <c r="G23" s="63">
        <f t="shared" si="0"/>
        <v>5873</v>
      </c>
      <c r="H23" s="75">
        <v>9</v>
      </c>
      <c r="I23" s="3"/>
    </row>
    <row r="24" spans="1:9" x14ac:dyDescent="0.25">
      <c r="A24" s="4" t="s">
        <v>233</v>
      </c>
      <c r="B24" s="2">
        <v>722</v>
      </c>
      <c r="C24" s="2">
        <v>1597</v>
      </c>
      <c r="D24" s="2">
        <v>21</v>
      </c>
      <c r="E24" s="2">
        <v>1532</v>
      </c>
      <c r="F24" s="2">
        <v>5</v>
      </c>
      <c r="G24" s="6">
        <f t="shared" si="0"/>
        <v>3877</v>
      </c>
      <c r="H24" s="1">
        <v>8</v>
      </c>
      <c r="I24" s="3"/>
    </row>
    <row r="25" spans="1:9" x14ac:dyDescent="0.25">
      <c r="A25" s="62" t="s">
        <v>234</v>
      </c>
      <c r="B25" s="72">
        <v>1019</v>
      </c>
      <c r="C25" s="72">
        <v>1892</v>
      </c>
      <c r="D25" s="72">
        <v>36</v>
      </c>
      <c r="E25" s="72">
        <v>2302</v>
      </c>
      <c r="F25" s="72">
        <v>3</v>
      </c>
      <c r="G25" s="63">
        <f t="shared" si="0"/>
        <v>5252</v>
      </c>
      <c r="H25" s="75">
        <v>16</v>
      </c>
      <c r="I25" s="3"/>
    </row>
    <row r="26" spans="1:9" x14ac:dyDescent="0.25">
      <c r="A26" s="4" t="s">
        <v>235</v>
      </c>
      <c r="B26" s="2">
        <v>1506</v>
      </c>
      <c r="C26" s="2">
        <v>2443</v>
      </c>
      <c r="D26" s="2">
        <v>43</v>
      </c>
      <c r="E26" s="2">
        <v>3469</v>
      </c>
      <c r="F26" s="2">
        <v>4</v>
      </c>
      <c r="G26" s="6">
        <f t="shared" si="0"/>
        <v>7465</v>
      </c>
      <c r="H26" s="1">
        <v>16</v>
      </c>
      <c r="I26" s="3"/>
    </row>
    <row r="27" spans="1:9" x14ac:dyDescent="0.25">
      <c r="A27" s="62" t="s">
        <v>236</v>
      </c>
      <c r="B27" s="72">
        <v>2246</v>
      </c>
      <c r="C27" s="72">
        <v>3998</v>
      </c>
      <c r="D27" s="72">
        <v>56</v>
      </c>
      <c r="E27" s="72">
        <v>4925</v>
      </c>
      <c r="F27" s="72">
        <v>6</v>
      </c>
      <c r="G27" s="63">
        <f t="shared" si="0"/>
        <v>11231</v>
      </c>
      <c r="H27" s="75">
        <v>15</v>
      </c>
      <c r="I27" s="3"/>
    </row>
    <row r="28" spans="1:9" x14ac:dyDescent="0.25">
      <c r="A28" s="4" t="s">
        <v>237</v>
      </c>
      <c r="B28" s="2">
        <v>2952</v>
      </c>
      <c r="C28" s="2">
        <v>4721</v>
      </c>
      <c r="D28" s="2">
        <v>60</v>
      </c>
      <c r="E28" s="2">
        <v>6634</v>
      </c>
      <c r="F28" s="2">
        <v>4</v>
      </c>
      <c r="G28" s="6">
        <f t="shared" si="0"/>
        <v>14371</v>
      </c>
      <c r="H28" s="1">
        <v>23</v>
      </c>
      <c r="I28" s="3"/>
    </row>
    <row r="29" spans="1:9" x14ac:dyDescent="0.25">
      <c r="A29" s="62" t="s">
        <v>238</v>
      </c>
      <c r="B29" s="72">
        <v>2259</v>
      </c>
      <c r="C29" s="72">
        <v>3124</v>
      </c>
      <c r="D29" s="72">
        <v>46</v>
      </c>
      <c r="E29" s="72">
        <v>3752</v>
      </c>
      <c r="F29" s="72">
        <v>9</v>
      </c>
      <c r="G29" s="63">
        <f t="shared" si="0"/>
        <v>9190</v>
      </c>
      <c r="H29" s="75">
        <v>7</v>
      </c>
      <c r="I29" s="3"/>
    </row>
    <row r="30" spans="1:9" x14ac:dyDescent="0.25">
      <c r="A30" s="4" t="s">
        <v>239</v>
      </c>
      <c r="B30" s="2">
        <v>584</v>
      </c>
      <c r="C30" s="2">
        <v>907</v>
      </c>
      <c r="D30" s="2">
        <v>36</v>
      </c>
      <c r="E30" s="2">
        <v>1658</v>
      </c>
      <c r="F30" s="2">
        <v>2</v>
      </c>
      <c r="G30" s="6">
        <f t="shared" si="0"/>
        <v>3187</v>
      </c>
      <c r="H30" s="1">
        <v>4</v>
      </c>
      <c r="I30" s="3"/>
    </row>
    <row r="31" spans="1:9" x14ac:dyDescent="0.25">
      <c r="A31" s="62" t="s">
        <v>240</v>
      </c>
      <c r="B31" s="72">
        <v>625</v>
      </c>
      <c r="C31" s="72">
        <v>1206</v>
      </c>
      <c r="D31" s="72">
        <v>42</v>
      </c>
      <c r="E31" s="72">
        <v>3637</v>
      </c>
      <c r="F31" s="72">
        <v>12</v>
      </c>
      <c r="G31" s="63">
        <f t="shared" si="0"/>
        <v>5522</v>
      </c>
      <c r="H31" s="75">
        <v>8</v>
      </c>
      <c r="I31" s="3"/>
    </row>
    <row r="32" spans="1:9" x14ac:dyDescent="0.25">
      <c r="A32" s="4" t="s">
        <v>241</v>
      </c>
      <c r="B32" s="2">
        <v>1322</v>
      </c>
      <c r="C32" s="2">
        <v>1741</v>
      </c>
      <c r="D32" s="2">
        <v>42</v>
      </c>
      <c r="E32" s="2">
        <v>4777</v>
      </c>
      <c r="F32" s="2">
        <v>11</v>
      </c>
      <c r="G32" s="6">
        <f t="shared" si="0"/>
        <v>7893</v>
      </c>
      <c r="H32" s="1">
        <v>8</v>
      </c>
      <c r="I32" s="3"/>
    </row>
    <row r="33" spans="1:14" x14ac:dyDescent="0.25">
      <c r="A33" s="62" t="s">
        <v>242</v>
      </c>
      <c r="B33" s="72">
        <v>686</v>
      </c>
      <c r="C33" s="72">
        <v>948</v>
      </c>
      <c r="D33" s="72">
        <v>27</v>
      </c>
      <c r="E33" s="72">
        <v>3584</v>
      </c>
      <c r="F33" s="72">
        <v>14</v>
      </c>
      <c r="G33" s="63">
        <f t="shared" si="0"/>
        <v>5259</v>
      </c>
      <c r="H33" s="75">
        <v>12</v>
      </c>
      <c r="I33" s="3"/>
    </row>
    <row r="34" spans="1:14" x14ac:dyDescent="0.25">
      <c r="A34" s="4" t="s">
        <v>243</v>
      </c>
      <c r="B34" s="2">
        <v>493</v>
      </c>
      <c r="C34" s="2">
        <v>626</v>
      </c>
      <c r="D34" s="2">
        <v>24</v>
      </c>
      <c r="E34" s="2">
        <v>3328</v>
      </c>
      <c r="F34" s="2">
        <v>12</v>
      </c>
      <c r="G34" s="6">
        <f t="shared" si="0"/>
        <v>4483</v>
      </c>
      <c r="H34" s="1">
        <v>8</v>
      </c>
      <c r="I34" s="3"/>
    </row>
    <row r="35" spans="1:14" x14ac:dyDescent="0.25">
      <c r="A35" s="62" t="s">
        <v>244</v>
      </c>
      <c r="B35" s="72">
        <v>807</v>
      </c>
      <c r="C35" s="72">
        <v>780</v>
      </c>
      <c r="D35" s="72">
        <v>31</v>
      </c>
      <c r="E35" s="72">
        <v>3797</v>
      </c>
      <c r="F35" s="72">
        <v>8</v>
      </c>
      <c r="G35" s="63">
        <f t="shared" si="0"/>
        <v>5423</v>
      </c>
      <c r="H35" s="75">
        <v>16</v>
      </c>
      <c r="I35" s="3"/>
    </row>
    <row r="36" spans="1:14" x14ac:dyDescent="0.25">
      <c r="A36" s="4" t="s">
        <v>245</v>
      </c>
      <c r="B36" s="2">
        <v>1029</v>
      </c>
      <c r="C36" s="2">
        <v>1169</v>
      </c>
      <c r="D36" s="2">
        <v>24</v>
      </c>
      <c r="E36" s="2">
        <v>5108</v>
      </c>
      <c r="F36" s="2">
        <v>13</v>
      </c>
      <c r="G36" s="6">
        <f t="shared" si="0"/>
        <v>7343</v>
      </c>
      <c r="H36" s="1">
        <v>17</v>
      </c>
      <c r="I36" s="3"/>
    </row>
    <row r="37" spans="1:14" x14ac:dyDescent="0.25">
      <c r="A37" s="62" t="s">
        <v>246</v>
      </c>
      <c r="B37" s="72">
        <v>1475</v>
      </c>
      <c r="C37" s="72">
        <v>1603</v>
      </c>
      <c r="D37" s="72">
        <v>52</v>
      </c>
      <c r="E37" s="72">
        <v>4827</v>
      </c>
      <c r="F37" s="72">
        <v>13</v>
      </c>
      <c r="G37" s="63">
        <f t="shared" si="0"/>
        <v>7970</v>
      </c>
      <c r="H37" s="75">
        <v>16</v>
      </c>
      <c r="I37" s="3"/>
    </row>
    <row r="38" spans="1:14" x14ac:dyDescent="0.25">
      <c r="A38" s="4" t="s">
        <v>247</v>
      </c>
      <c r="B38" s="2">
        <v>2827</v>
      </c>
      <c r="C38" s="2">
        <v>2328</v>
      </c>
      <c r="D38" s="2">
        <v>60</v>
      </c>
      <c r="E38" s="2">
        <v>5886</v>
      </c>
      <c r="F38" s="2">
        <v>12</v>
      </c>
      <c r="G38" s="6">
        <f t="shared" si="0"/>
        <v>11113</v>
      </c>
      <c r="H38" s="1">
        <v>23</v>
      </c>
      <c r="I38" s="3"/>
    </row>
    <row r="39" spans="1:14" x14ac:dyDescent="0.25">
      <c r="A39" s="62" t="s">
        <v>248</v>
      </c>
      <c r="B39" s="72">
        <v>3527</v>
      </c>
      <c r="C39" s="72">
        <v>2296</v>
      </c>
      <c r="D39" s="72">
        <v>62</v>
      </c>
      <c r="E39" s="72">
        <v>5729</v>
      </c>
      <c r="F39" s="72">
        <v>17</v>
      </c>
      <c r="G39" s="63">
        <f t="shared" ref="G39:G58" si="1">SUM(B39:F39)</f>
        <v>11631</v>
      </c>
      <c r="H39" s="75">
        <v>25</v>
      </c>
      <c r="I39" s="3"/>
    </row>
    <row r="40" spans="1:14" x14ac:dyDescent="0.25">
      <c r="A40" s="4" t="s">
        <v>249</v>
      </c>
      <c r="B40" s="2">
        <v>3647</v>
      </c>
      <c r="C40" s="2">
        <v>2286</v>
      </c>
      <c r="D40" s="2">
        <v>82</v>
      </c>
      <c r="E40" s="2">
        <v>5745</v>
      </c>
      <c r="F40" s="2">
        <v>14</v>
      </c>
      <c r="G40" s="6">
        <f t="shared" si="1"/>
        <v>11774</v>
      </c>
      <c r="H40" s="1">
        <v>14</v>
      </c>
      <c r="I40" s="3"/>
    </row>
    <row r="41" spans="1:14" x14ac:dyDescent="0.25">
      <c r="A41" s="62" t="s">
        <v>250</v>
      </c>
      <c r="B41" s="72">
        <v>3211</v>
      </c>
      <c r="C41" s="72">
        <v>1843</v>
      </c>
      <c r="D41" s="72">
        <v>69</v>
      </c>
      <c r="E41" s="72">
        <v>5832</v>
      </c>
      <c r="F41" s="72">
        <v>13</v>
      </c>
      <c r="G41" s="63">
        <f t="shared" si="1"/>
        <v>10968</v>
      </c>
      <c r="H41" s="75">
        <v>14</v>
      </c>
      <c r="I41" s="3"/>
    </row>
    <row r="42" spans="1:14" x14ac:dyDescent="0.25">
      <c r="A42" s="4" t="s">
        <v>251</v>
      </c>
      <c r="B42" s="2">
        <v>1796</v>
      </c>
      <c r="C42" s="2">
        <v>1084</v>
      </c>
      <c r="D42" s="2">
        <v>65</v>
      </c>
      <c r="E42" s="2">
        <v>4224</v>
      </c>
      <c r="F42" s="2">
        <v>10</v>
      </c>
      <c r="G42" s="6">
        <f t="shared" si="1"/>
        <v>7179</v>
      </c>
      <c r="H42" s="1">
        <v>9</v>
      </c>
      <c r="I42" s="3"/>
      <c r="N42" s="3" t="s">
        <v>98</v>
      </c>
    </row>
    <row r="43" spans="1:14" x14ac:dyDescent="0.25">
      <c r="A43" s="62" t="s">
        <v>252</v>
      </c>
      <c r="B43" s="72">
        <v>753</v>
      </c>
      <c r="C43" s="72">
        <v>304</v>
      </c>
      <c r="D43" s="72">
        <v>17</v>
      </c>
      <c r="E43" s="72">
        <v>1865</v>
      </c>
      <c r="F43" s="72">
        <v>5</v>
      </c>
      <c r="G43" s="63">
        <f t="shared" si="1"/>
        <v>2944</v>
      </c>
      <c r="H43" s="75">
        <v>11</v>
      </c>
      <c r="I43" s="3"/>
    </row>
    <row r="44" spans="1:14" x14ac:dyDescent="0.25">
      <c r="A44" s="4" t="s">
        <v>253</v>
      </c>
      <c r="B44" s="2">
        <v>1682</v>
      </c>
      <c r="C44" s="2">
        <v>1158</v>
      </c>
      <c r="D44" s="2">
        <v>72</v>
      </c>
      <c r="E44" s="2">
        <v>5434</v>
      </c>
      <c r="F44" s="2">
        <v>10</v>
      </c>
      <c r="G44" s="6">
        <f t="shared" si="1"/>
        <v>8356</v>
      </c>
      <c r="H44" s="1">
        <v>17</v>
      </c>
      <c r="I44" s="3"/>
    </row>
    <row r="45" spans="1:14" x14ac:dyDescent="0.25">
      <c r="A45" s="62" t="s">
        <v>254</v>
      </c>
      <c r="B45" s="72">
        <v>2176</v>
      </c>
      <c r="C45" s="72">
        <v>1449</v>
      </c>
      <c r="D45" s="72">
        <v>93</v>
      </c>
      <c r="E45" s="72">
        <v>6774</v>
      </c>
      <c r="F45" s="72">
        <v>9</v>
      </c>
      <c r="G45" s="63">
        <f t="shared" si="1"/>
        <v>10501</v>
      </c>
      <c r="H45" s="75">
        <v>12</v>
      </c>
      <c r="I45" s="3"/>
    </row>
    <row r="46" spans="1:14" x14ac:dyDescent="0.25">
      <c r="A46" s="4" t="s">
        <v>255</v>
      </c>
      <c r="B46" s="2">
        <v>2955</v>
      </c>
      <c r="C46" s="2">
        <v>1433</v>
      </c>
      <c r="D46" s="2">
        <v>96</v>
      </c>
      <c r="E46" s="2">
        <v>6821</v>
      </c>
      <c r="F46" s="2">
        <v>15</v>
      </c>
      <c r="G46" s="6">
        <f t="shared" si="1"/>
        <v>11320</v>
      </c>
      <c r="H46" s="1">
        <v>4</v>
      </c>
      <c r="I46" s="3"/>
    </row>
    <row r="47" spans="1:14" x14ac:dyDescent="0.25">
      <c r="A47" s="62" t="s">
        <v>256</v>
      </c>
      <c r="B47" s="72">
        <v>3326</v>
      </c>
      <c r="C47" s="72">
        <v>1792</v>
      </c>
      <c r="D47" s="72">
        <v>91</v>
      </c>
      <c r="E47" s="72">
        <v>8533</v>
      </c>
      <c r="F47" s="72">
        <v>21</v>
      </c>
      <c r="G47" s="63">
        <f t="shared" si="1"/>
        <v>13763</v>
      </c>
      <c r="H47" s="75">
        <v>15</v>
      </c>
      <c r="I47" s="3"/>
    </row>
    <row r="48" spans="1:14" x14ac:dyDescent="0.25">
      <c r="A48" s="4" t="s">
        <v>257</v>
      </c>
      <c r="B48" s="2">
        <v>3545</v>
      </c>
      <c r="C48" s="2">
        <v>2586</v>
      </c>
      <c r="D48" s="2">
        <v>134</v>
      </c>
      <c r="E48" s="2">
        <v>9529</v>
      </c>
      <c r="F48" s="2">
        <v>24</v>
      </c>
      <c r="G48" s="6">
        <f t="shared" si="1"/>
        <v>15818</v>
      </c>
      <c r="H48" s="1">
        <v>7</v>
      </c>
      <c r="I48" s="3"/>
    </row>
    <row r="49" spans="1:9" x14ac:dyDescent="0.25">
      <c r="A49" s="62" t="s">
        <v>258</v>
      </c>
      <c r="B49" s="72">
        <v>3010</v>
      </c>
      <c r="C49" s="72">
        <v>1805</v>
      </c>
      <c r="D49" s="72">
        <v>73</v>
      </c>
      <c r="E49" s="72">
        <v>4599</v>
      </c>
      <c r="F49" s="72">
        <v>16</v>
      </c>
      <c r="G49" s="63">
        <f t="shared" si="1"/>
        <v>9503</v>
      </c>
      <c r="H49" s="75">
        <v>7</v>
      </c>
      <c r="I49" s="3"/>
    </row>
    <row r="50" spans="1:9" x14ac:dyDescent="0.25">
      <c r="A50" s="4" t="s">
        <v>259</v>
      </c>
      <c r="B50" s="2">
        <v>2899</v>
      </c>
      <c r="C50" s="2">
        <v>1679</v>
      </c>
      <c r="D50" s="2">
        <v>83</v>
      </c>
      <c r="E50" s="2">
        <v>6960</v>
      </c>
      <c r="F50" s="2">
        <v>25</v>
      </c>
      <c r="G50" s="6">
        <f t="shared" si="1"/>
        <v>11646</v>
      </c>
      <c r="H50" s="1">
        <v>6</v>
      </c>
      <c r="I50" s="3"/>
    </row>
    <row r="51" spans="1:9" x14ac:dyDescent="0.25">
      <c r="A51" s="62" t="s">
        <v>260</v>
      </c>
      <c r="B51" s="72">
        <v>3018</v>
      </c>
      <c r="C51" s="72">
        <v>1451</v>
      </c>
      <c r="D51" s="72">
        <v>94</v>
      </c>
      <c r="E51" s="72">
        <v>7067</v>
      </c>
      <c r="F51" s="72">
        <v>29</v>
      </c>
      <c r="G51" s="63">
        <f t="shared" si="1"/>
        <v>11659</v>
      </c>
      <c r="H51" s="75">
        <v>7</v>
      </c>
      <c r="I51" s="3"/>
    </row>
    <row r="52" spans="1:9" x14ac:dyDescent="0.25">
      <c r="A52" s="4" t="s">
        <v>261</v>
      </c>
      <c r="B52" s="2">
        <v>4011</v>
      </c>
      <c r="C52" s="2">
        <v>1772</v>
      </c>
      <c r="D52" s="2">
        <v>162</v>
      </c>
      <c r="E52" s="2">
        <v>12660</v>
      </c>
      <c r="F52" s="2">
        <v>46</v>
      </c>
      <c r="G52" s="6">
        <f t="shared" si="1"/>
        <v>18651</v>
      </c>
      <c r="H52" s="1">
        <v>7</v>
      </c>
      <c r="I52" s="3"/>
    </row>
    <row r="53" spans="1:9" x14ac:dyDescent="0.25">
      <c r="A53" s="62" t="s">
        <v>262</v>
      </c>
      <c r="B53" s="72">
        <v>4732</v>
      </c>
      <c r="C53" s="72">
        <v>1796</v>
      </c>
      <c r="D53" s="72">
        <v>154</v>
      </c>
      <c r="E53" s="72">
        <v>13177</v>
      </c>
      <c r="F53" s="72">
        <v>62</v>
      </c>
      <c r="G53" s="63">
        <f t="shared" si="1"/>
        <v>19921</v>
      </c>
      <c r="H53" s="75">
        <v>4</v>
      </c>
      <c r="I53" s="3"/>
    </row>
    <row r="54" spans="1:9" x14ac:dyDescent="0.25">
      <c r="A54" s="4" t="s">
        <v>263</v>
      </c>
      <c r="B54" s="2">
        <v>4997</v>
      </c>
      <c r="C54" s="2">
        <v>3027</v>
      </c>
      <c r="D54" s="2">
        <v>229</v>
      </c>
      <c r="E54" s="2">
        <v>17676</v>
      </c>
      <c r="F54" s="2">
        <v>57</v>
      </c>
      <c r="G54" s="6">
        <f t="shared" si="1"/>
        <v>25986</v>
      </c>
      <c r="H54" s="1">
        <v>11</v>
      </c>
      <c r="I54" s="3"/>
    </row>
    <row r="55" spans="1:9" x14ac:dyDescent="0.25">
      <c r="A55" s="62" t="s">
        <v>264</v>
      </c>
      <c r="B55" s="72">
        <v>6683</v>
      </c>
      <c r="C55" s="72">
        <v>2982</v>
      </c>
      <c r="D55" s="72">
        <v>157</v>
      </c>
      <c r="E55" s="72">
        <v>18894</v>
      </c>
      <c r="F55" s="72">
        <v>103</v>
      </c>
      <c r="G55" s="63">
        <f t="shared" si="1"/>
        <v>28819</v>
      </c>
      <c r="H55" s="75">
        <v>9</v>
      </c>
      <c r="I55" s="3"/>
    </row>
    <row r="56" spans="1:9" x14ac:dyDescent="0.25">
      <c r="A56" s="4" t="s">
        <v>265</v>
      </c>
      <c r="B56" s="2">
        <v>3569</v>
      </c>
      <c r="C56" s="2">
        <v>2586</v>
      </c>
      <c r="D56" s="2">
        <v>165</v>
      </c>
      <c r="E56" s="2">
        <v>17924</v>
      </c>
      <c r="F56" s="2">
        <v>126</v>
      </c>
      <c r="G56" s="6">
        <f t="shared" si="1"/>
        <v>24370</v>
      </c>
      <c r="H56" s="1">
        <v>11</v>
      </c>
      <c r="I56" s="3"/>
    </row>
    <row r="57" spans="1:9" x14ac:dyDescent="0.25">
      <c r="A57" s="62" t="s">
        <v>266</v>
      </c>
      <c r="B57" s="72">
        <v>2509</v>
      </c>
      <c r="C57" s="72">
        <v>1286</v>
      </c>
      <c r="D57" s="72">
        <v>101</v>
      </c>
      <c r="E57" s="72">
        <v>8036</v>
      </c>
      <c r="F57" s="72">
        <v>70</v>
      </c>
      <c r="G57" s="63">
        <f t="shared" si="1"/>
        <v>12002</v>
      </c>
      <c r="H57" s="75">
        <v>5</v>
      </c>
      <c r="I57" s="3"/>
    </row>
    <row r="58" spans="1:9" x14ac:dyDescent="0.25">
      <c r="A58" s="4" t="s">
        <v>267</v>
      </c>
      <c r="B58" s="2">
        <v>3710</v>
      </c>
      <c r="C58" s="2">
        <v>1572</v>
      </c>
      <c r="D58" s="2">
        <v>109</v>
      </c>
      <c r="E58" s="2">
        <v>12042</v>
      </c>
      <c r="F58" s="2">
        <v>60</v>
      </c>
      <c r="G58" s="6">
        <f t="shared" si="1"/>
        <v>17493</v>
      </c>
      <c r="H58" s="1">
        <v>2</v>
      </c>
      <c r="I58" s="3"/>
    </row>
    <row r="59" spans="1:9" x14ac:dyDescent="0.25">
      <c r="A59" s="62" t="s">
        <v>268</v>
      </c>
      <c r="B59" s="72">
        <v>3858</v>
      </c>
      <c r="C59" s="72">
        <v>1569</v>
      </c>
      <c r="D59" s="72">
        <v>115</v>
      </c>
      <c r="E59" s="72">
        <v>16630</v>
      </c>
      <c r="F59" s="72">
        <v>56</v>
      </c>
      <c r="G59" s="63">
        <f t="shared" ref="G59:G72" si="2">SUM(B59:F59)</f>
        <v>22228</v>
      </c>
      <c r="H59" s="75">
        <v>13</v>
      </c>
      <c r="I59" s="3"/>
    </row>
    <row r="60" spans="1:9" x14ac:dyDescent="0.25">
      <c r="A60" s="4" t="s">
        <v>269</v>
      </c>
      <c r="B60" s="2">
        <v>3100</v>
      </c>
      <c r="C60" s="2">
        <v>1638</v>
      </c>
      <c r="D60" s="2">
        <v>109</v>
      </c>
      <c r="E60" s="2">
        <v>16112</v>
      </c>
      <c r="F60" s="2">
        <v>49</v>
      </c>
      <c r="G60" s="6">
        <f t="shared" si="2"/>
        <v>21008</v>
      </c>
      <c r="H60" s="1">
        <v>21</v>
      </c>
      <c r="I60" s="3"/>
    </row>
    <row r="61" spans="1:9" x14ac:dyDescent="0.25">
      <c r="A61" s="62" t="s">
        <v>270</v>
      </c>
      <c r="B61" s="72">
        <v>2701</v>
      </c>
      <c r="C61" s="72">
        <v>1569</v>
      </c>
      <c r="D61" s="72">
        <v>110</v>
      </c>
      <c r="E61" s="72">
        <v>18128</v>
      </c>
      <c r="F61" s="72">
        <v>54</v>
      </c>
      <c r="G61" s="63">
        <f t="shared" ref="G61:G65" si="3">SUM(B61:F61)</f>
        <v>22562</v>
      </c>
      <c r="H61" s="75">
        <v>17</v>
      </c>
      <c r="I61" s="3"/>
    </row>
    <row r="62" spans="1:9" x14ac:dyDescent="0.25">
      <c r="A62" s="4" t="s">
        <v>271</v>
      </c>
      <c r="B62" s="2">
        <v>3797</v>
      </c>
      <c r="C62" s="2">
        <v>1427</v>
      </c>
      <c r="D62" s="2">
        <v>112</v>
      </c>
      <c r="E62" s="2">
        <v>19655</v>
      </c>
      <c r="F62" s="2">
        <v>73</v>
      </c>
      <c r="G62" s="6">
        <f t="shared" si="3"/>
        <v>25064</v>
      </c>
      <c r="H62" s="1">
        <v>9</v>
      </c>
      <c r="I62" s="3"/>
    </row>
    <row r="63" spans="1:9" x14ac:dyDescent="0.25">
      <c r="A63" s="62" t="s">
        <v>272</v>
      </c>
      <c r="B63" s="72">
        <v>3652</v>
      </c>
      <c r="C63" s="72">
        <v>1879</v>
      </c>
      <c r="D63" s="72">
        <v>125</v>
      </c>
      <c r="E63" s="72">
        <v>19609</v>
      </c>
      <c r="F63" s="72">
        <v>69</v>
      </c>
      <c r="G63" s="63">
        <f t="shared" si="3"/>
        <v>25334</v>
      </c>
      <c r="H63" s="75">
        <v>18</v>
      </c>
      <c r="I63" s="3"/>
    </row>
    <row r="64" spans="1:9" x14ac:dyDescent="0.25">
      <c r="A64" s="4" t="s">
        <v>273</v>
      </c>
      <c r="B64" s="2">
        <v>3681</v>
      </c>
      <c r="C64" s="2">
        <v>2113</v>
      </c>
      <c r="D64" s="2">
        <v>95</v>
      </c>
      <c r="E64" s="2">
        <v>15258</v>
      </c>
      <c r="F64" s="2">
        <v>66</v>
      </c>
      <c r="G64" s="6">
        <f t="shared" si="3"/>
        <v>21213</v>
      </c>
      <c r="H64" s="1">
        <v>14</v>
      </c>
      <c r="I64" s="3"/>
    </row>
    <row r="65" spans="1:9" x14ac:dyDescent="0.25">
      <c r="A65" s="62" t="s">
        <v>274</v>
      </c>
      <c r="B65" s="72">
        <v>3584</v>
      </c>
      <c r="C65" s="72">
        <v>2455</v>
      </c>
      <c r="D65" s="72">
        <v>97</v>
      </c>
      <c r="E65" s="72">
        <v>15165</v>
      </c>
      <c r="F65" s="72">
        <v>98</v>
      </c>
      <c r="G65" s="63">
        <f t="shared" si="3"/>
        <v>21399</v>
      </c>
      <c r="H65" s="75">
        <v>13</v>
      </c>
      <c r="I65" s="3"/>
    </row>
    <row r="66" spans="1:9" x14ac:dyDescent="0.25">
      <c r="A66" s="4" t="s">
        <v>275</v>
      </c>
      <c r="B66" s="2">
        <v>3353</v>
      </c>
      <c r="C66" s="2">
        <v>2224</v>
      </c>
      <c r="D66" s="2">
        <v>93</v>
      </c>
      <c r="E66" s="2">
        <v>14012</v>
      </c>
      <c r="F66" s="2">
        <v>77</v>
      </c>
      <c r="G66" s="6">
        <f t="shared" si="2"/>
        <v>19759</v>
      </c>
      <c r="H66" s="1">
        <v>12</v>
      </c>
      <c r="I66" s="3"/>
    </row>
    <row r="67" spans="1:9" x14ac:dyDescent="0.25">
      <c r="A67" s="62">
        <v>2020</v>
      </c>
      <c r="B67" s="72">
        <v>1973</v>
      </c>
      <c r="C67" s="72">
        <v>1393</v>
      </c>
      <c r="D67" s="72">
        <v>61</v>
      </c>
      <c r="E67" s="72">
        <v>13955</v>
      </c>
      <c r="F67" s="72">
        <v>72</v>
      </c>
      <c r="G67" s="63">
        <f t="shared" si="2"/>
        <v>17454</v>
      </c>
      <c r="H67" s="75">
        <v>19</v>
      </c>
      <c r="I67" s="3"/>
    </row>
    <row r="68" spans="1:9" x14ac:dyDescent="0.25">
      <c r="A68" s="4">
        <v>2021</v>
      </c>
      <c r="B68" s="2">
        <v>1635</v>
      </c>
      <c r="C68" s="2">
        <v>1043</v>
      </c>
      <c r="D68" s="2">
        <v>43</v>
      </c>
      <c r="E68" s="2">
        <v>8277</v>
      </c>
      <c r="F68" s="2">
        <v>64</v>
      </c>
      <c r="G68" s="6">
        <f t="shared" si="2"/>
        <v>11062</v>
      </c>
      <c r="H68" s="1">
        <v>7</v>
      </c>
      <c r="I68" s="3"/>
    </row>
    <row r="69" spans="1:9" x14ac:dyDescent="0.25">
      <c r="A69" s="62">
        <v>2022</v>
      </c>
      <c r="B69" s="72">
        <v>3289</v>
      </c>
      <c r="C69" s="72">
        <v>1442</v>
      </c>
      <c r="D69" s="72">
        <v>79</v>
      </c>
      <c r="E69" s="72">
        <v>10344</v>
      </c>
      <c r="F69" s="72">
        <v>92</v>
      </c>
      <c r="G69" s="63">
        <f t="shared" si="2"/>
        <v>15246</v>
      </c>
      <c r="H69" s="75">
        <v>15</v>
      </c>
      <c r="I69" s="3"/>
    </row>
    <row r="70" spans="1:9" x14ac:dyDescent="0.25">
      <c r="A70" s="4">
        <v>2023</v>
      </c>
      <c r="B70" s="2">
        <v>3098</v>
      </c>
      <c r="C70" s="2">
        <v>1810</v>
      </c>
      <c r="D70" s="2">
        <v>122</v>
      </c>
      <c r="E70" s="2">
        <v>15325</v>
      </c>
      <c r="F70" s="2">
        <v>95</v>
      </c>
      <c r="G70" s="6">
        <f t="shared" si="2"/>
        <v>20450</v>
      </c>
      <c r="H70" s="1">
        <v>26</v>
      </c>
      <c r="I70" s="3"/>
    </row>
    <row r="71" spans="1:9" x14ac:dyDescent="0.25">
      <c r="A71" s="62">
        <v>2024</v>
      </c>
      <c r="B71" s="72">
        <v>3463</v>
      </c>
      <c r="C71" s="72">
        <v>2860</v>
      </c>
      <c r="D71" s="72">
        <v>184</v>
      </c>
      <c r="E71" s="72">
        <v>21527</v>
      </c>
      <c r="F71" s="72">
        <v>87</v>
      </c>
      <c r="G71" s="63">
        <f t="shared" si="2"/>
        <v>28121</v>
      </c>
      <c r="H71" s="75">
        <v>20</v>
      </c>
      <c r="I71" s="3"/>
    </row>
    <row r="72" spans="1:9" x14ac:dyDescent="0.25">
      <c r="A72" s="4">
        <v>2025</v>
      </c>
      <c r="B72" s="2">
        <v>864</v>
      </c>
      <c r="C72" s="2">
        <v>2251</v>
      </c>
      <c r="D72" s="2">
        <v>105</v>
      </c>
      <c r="E72" s="2">
        <v>17680</v>
      </c>
      <c r="F72" s="2">
        <v>7</v>
      </c>
      <c r="G72" s="6">
        <f t="shared" si="2"/>
        <v>20907</v>
      </c>
      <c r="H72" s="1">
        <v>0</v>
      </c>
      <c r="I72" s="3"/>
    </row>
    <row r="73" spans="1:9" ht="6.75" customHeight="1" x14ac:dyDescent="0.25">
      <c r="A73" s="16"/>
      <c r="B73" s="17"/>
      <c r="C73" s="17"/>
      <c r="D73" s="17"/>
      <c r="E73" s="17"/>
      <c r="F73" s="17"/>
      <c r="G73" s="17"/>
      <c r="H73" s="17"/>
      <c r="I73" s="3"/>
    </row>
    <row r="74" spans="1:9" ht="20.25" customHeight="1" x14ac:dyDescent="0.25">
      <c r="A74" s="56" t="s">
        <v>63</v>
      </c>
      <c r="B74" s="57">
        <f>SUM(B7:B72)</f>
        <v>137513</v>
      </c>
      <c r="C74" s="57">
        <f t="shared" ref="C74:H74" si="4">SUM(C7:C72)</f>
        <v>105800</v>
      </c>
      <c r="D74" s="57">
        <f t="shared" si="4"/>
        <v>4485</v>
      </c>
      <c r="E74" s="57">
        <f t="shared" si="4"/>
        <v>473824</v>
      </c>
      <c r="F74" s="57">
        <f t="shared" si="4"/>
        <v>1840</v>
      </c>
      <c r="G74" s="57">
        <f t="shared" si="4"/>
        <v>723462</v>
      </c>
      <c r="H74" s="57">
        <f t="shared" si="4"/>
        <v>646</v>
      </c>
      <c r="I74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72" formulaRange="1"/>
    <ignoredError sqref="A7:A6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80"/>
  <sheetViews>
    <sheetView zoomScaleNormal="100" workbookViewId="0">
      <selection activeCell="M88" sqref="M88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9" t="s">
        <v>210</v>
      </c>
      <c r="B2" s="34"/>
      <c r="C2" s="34"/>
      <c r="D2" s="34"/>
      <c r="E2" s="34"/>
      <c r="F2" s="34"/>
      <c r="G2" s="41"/>
      <c r="H2" s="41"/>
      <c r="I2" s="41"/>
      <c r="J2" s="41"/>
      <c r="K2" s="41"/>
      <c r="L2" s="41"/>
      <c r="M2" s="3"/>
    </row>
    <row r="3" spans="1:13" x14ac:dyDescent="0.25">
      <c r="A3" s="8"/>
    </row>
    <row r="4" spans="1:13" ht="17.25" customHeight="1" x14ac:dyDescent="0.25">
      <c r="A4" s="99" t="s">
        <v>167</v>
      </c>
      <c r="B4" s="106" t="s">
        <v>156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99" t="s">
        <v>63</v>
      </c>
    </row>
    <row r="5" spans="1:13" ht="21" customHeight="1" x14ac:dyDescent="0.25">
      <c r="A5" s="99"/>
      <c r="B5" s="60" t="s">
        <v>4</v>
      </c>
      <c r="C5" s="60" t="s">
        <v>3</v>
      </c>
      <c r="D5" s="60" t="s">
        <v>2</v>
      </c>
      <c r="E5" s="60" t="s">
        <v>5</v>
      </c>
      <c r="F5" s="60" t="s">
        <v>6</v>
      </c>
      <c r="G5" s="60" t="s">
        <v>7</v>
      </c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99"/>
    </row>
    <row r="6" spans="1:13" ht="9.75" customHeight="1" x14ac:dyDescent="0.25">
      <c r="A6" s="4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5">
      <c r="A7" s="62">
        <v>1960</v>
      </c>
      <c r="B7" s="75">
        <v>47</v>
      </c>
      <c r="C7" s="72">
        <v>909</v>
      </c>
      <c r="D7" s="72">
        <v>111</v>
      </c>
      <c r="E7" s="75">
        <v>1</v>
      </c>
      <c r="F7" s="75">
        <v>0</v>
      </c>
      <c r="G7" s="75">
        <v>0</v>
      </c>
      <c r="H7" s="75">
        <v>10</v>
      </c>
      <c r="I7" s="75">
        <v>0</v>
      </c>
      <c r="J7" s="75">
        <v>0</v>
      </c>
      <c r="K7" s="75">
        <v>0</v>
      </c>
      <c r="L7" s="75">
        <v>0</v>
      </c>
      <c r="M7" s="63">
        <f t="shared" ref="M7:M38" si="0">SUM(B7:L7)</f>
        <v>1078</v>
      </c>
    </row>
    <row r="8" spans="1:13" x14ac:dyDescent="0.25">
      <c r="A8" s="4">
        <v>1961</v>
      </c>
      <c r="B8" s="1">
        <v>7</v>
      </c>
      <c r="C8" s="2">
        <v>156</v>
      </c>
      <c r="D8" s="2">
        <v>33</v>
      </c>
      <c r="E8" s="1">
        <v>2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6">
        <f t="shared" si="0"/>
        <v>203</v>
      </c>
    </row>
    <row r="9" spans="1:13" x14ac:dyDescent="0.25">
      <c r="A9" s="62">
        <v>1962</v>
      </c>
      <c r="B9" s="75">
        <v>3</v>
      </c>
      <c r="C9" s="72">
        <v>190</v>
      </c>
      <c r="D9" s="72">
        <v>26</v>
      </c>
      <c r="E9" s="75">
        <v>0</v>
      </c>
      <c r="F9" s="75">
        <v>0</v>
      </c>
      <c r="G9" s="75">
        <v>0</v>
      </c>
      <c r="H9" s="75">
        <v>2</v>
      </c>
      <c r="I9" s="75">
        <v>0</v>
      </c>
      <c r="J9" s="75">
        <v>0</v>
      </c>
      <c r="K9" s="75">
        <v>0</v>
      </c>
      <c r="L9" s="75">
        <v>0</v>
      </c>
      <c r="M9" s="63">
        <f t="shared" si="0"/>
        <v>221</v>
      </c>
    </row>
    <row r="10" spans="1:13" x14ac:dyDescent="0.25">
      <c r="A10" s="4">
        <v>1963</v>
      </c>
      <c r="B10" s="1">
        <v>3</v>
      </c>
      <c r="C10" s="2">
        <v>216</v>
      </c>
      <c r="D10" s="2">
        <v>30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6">
        <f t="shared" si="0"/>
        <v>252</v>
      </c>
    </row>
    <row r="11" spans="1:13" x14ac:dyDescent="0.25">
      <c r="A11" s="62">
        <v>1964</v>
      </c>
      <c r="B11" s="75">
        <v>3</v>
      </c>
      <c r="C11" s="72">
        <v>320</v>
      </c>
      <c r="D11" s="72">
        <v>42</v>
      </c>
      <c r="E11" s="75">
        <v>0</v>
      </c>
      <c r="F11" s="75">
        <v>0</v>
      </c>
      <c r="G11" s="75">
        <v>0</v>
      </c>
      <c r="H11" s="75">
        <v>0</v>
      </c>
      <c r="I11" s="75">
        <v>1</v>
      </c>
      <c r="J11" s="75">
        <v>0</v>
      </c>
      <c r="K11" s="75">
        <v>0</v>
      </c>
      <c r="L11" s="75">
        <v>0</v>
      </c>
      <c r="M11" s="63">
        <f t="shared" si="0"/>
        <v>366</v>
      </c>
    </row>
    <row r="12" spans="1:13" x14ac:dyDescent="0.25">
      <c r="A12" s="4">
        <v>1965</v>
      </c>
      <c r="B12" s="1">
        <v>3</v>
      </c>
      <c r="C12" s="2">
        <v>325</v>
      </c>
      <c r="D12" s="2">
        <v>52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6">
        <f t="shared" si="0"/>
        <v>385</v>
      </c>
    </row>
    <row r="13" spans="1:13" x14ac:dyDescent="0.25">
      <c r="A13" s="62">
        <v>1966</v>
      </c>
      <c r="B13" s="75">
        <v>4</v>
      </c>
      <c r="C13" s="72">
        <v>326</v>
      </c>
      <c r="D13" s="72">
        <v>58</v>
      </c>
      <c r="E13" s="75">
        <v>1</v>
      </c>
      <c r="F13" s="75">
        <v>0</v>
      </c>
      <c r="G13" s="75">
        <v>1</v>
      </c>
      <c r="H13" s="75">
        <v>7</v>
      </c>
      <c r="I13" s="75">
        <v>1</v>
      </c>
      <c r="J13" s="75">
        <v>0</v>
      </c>
      <c r="K13" s="75">
        <v>0</v>
      </c>
      <c r="L13" s="75">
        <v>0</v>
      </c>
      <c r="M13" s="63">
        <f t="shared" si="0"/>
        <v>398</v>
      </c>
    </row>
    <row r="14" spans="1:13" x14ac:dyDescent="0.25">
      <c r="A14" s="4">
        <v>1967</v>
      </c>
      <c r="B14" s="1">
        <v>5</v>
      </c>
      <c r="C14" s="2">
        <v>392</v>
      </c>
      <c r="D14" s="2">
        <v>65</v>
      </c>
      <c r="E14" s="1">
        <v>2</v>
      </c>
      <c r="F14" s="1">
        <v>0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6">
        <f t="shared" si="0"/>
        <v>471</v>
      </c>
    </row>
    <row r="15" spans="1:13" x14ac:dyDescent="0.25">
      <c r="A15" s="62">
        <v>1968</v>
      </c>
      <c r="B15" s="75">
        <v>8</v>
      </c>
      <c r="C15" s="72">
        <v>519</v>
      </c>
      <c r="D15" s="72">
        <v>86</v>
      </c>
      <c r="E15" s="75">
        <v>1</v>
      </c>
      <c r="F15" s="75">
        <v>0</v>
      </c>
      <c r="G15" s="75">
        <v>0</v>
      </c>
      <c r="H15" s="75">
        <v>8</v>
      </c>
      <c r="I15" s="75">
        <v>0</v>
      </c>
      <c r="J15" s="75">
        <v>0</v>
      </c>
      <c r="K15" s="75">
        <v>0</v>
      </c>
      <c r="L15" s="75">
        <v>0</v>
      </c>
      <c r="M15" s="63">
        <f t="shared" si="0"/>
        <v>622</v>
      </c>
    </row>
    <row r="16" spans="1:13" x14ac:dyDescent="0.25">
      <c r="A16" s="4">
        <v>1969</v>
      </c>
      <c r="B16" s="1">
        <v>11</v>
      </c>
      <c r="C16" s="2">
        <v>830</v>
      </c>
      <c r="D16" s="2">
        <v>133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6">
        <f t="shared" si="0"/>
        <v>994</v>
      </c>
    </row>
    <row r="17" spans="1:13" x14ac:dyDescent="0.25">
      <c r="A17" s="62">
        <v>1970</v>
      </c>
      <c r="B17" s="75">
        <v>8</v>
      </c>
      <c r="C17" s="72">
        <v>961</v>
      </c>
      <c r="D17" s="72">
        <v>179</v>
      </c>
      <c r="E17" s="75">
        <v>1</v>
      </c>
      <c r="F17" s="75">
        <v>0</v>
      </c>
      <c r="G17" s="75">
        <v>0</v>
      </c>
      <c r="H17" s="75">
        <v>6</v>
      </c>
      <c r="I17" s="75">
        <v>1</v>
      </c>
      <c r="J17" s="75">
        <v>0</v>
      </c>
      <c r="K17" s="75">
        <v>0</v>
      </c>
      <c r="L17" s="75">
        <v>0</v>
      </c>
      <c r="M17" s="63">
        <f t="shared" si="0"/>
        <v>1156</v>
      </c>
    </row>
    <row r="18" spans="1:13" x14ac:dyDescent="0.25">
      <c r="A18" s="4">
        <v>1971</v>
      </c>
      <c r="B18" s="1">
        <v>14</v>
      </c>
      <c r="C18" s="2">
        <v>924</v>
      </c>
      <c r="D18" s="2">
        <v>200</v>
      </c>
      <c r="E18" s="1">
        <v>3</v>
      </c>
      <c r="F18" s="1">
        <v>0</v>
      </c>
      <c r="G18" s="1">
        <v>0</v>
      </c>
      <c r="H18" s="1">
        <v>10</v>
      </c>
      <c r="I18" s="1">
        <v>2</v>
      </c>
      <c r="J18" s="1">
        <v>0</v>
      </c>
      <c r="K18" s="1">
        <v>0</v>
      </c>
      <c r="L18" s="1">
        <v>0</v>
      </c>
      <c r="M18" s="6">
        <f t="shared" si="0"/>
        <v>1153</v>
      </c>
    </row>
    <row r="19" spans="1:13" x14ac:dyDescent="0.25">
      <c r="A19" s="62">
        <v>1972</v>
      </c>
      <c r="B19" s="75">
        <v>23</v>
      </c>
      <c r="C19" s="72">
        <v>1256</v>
      </c>
      <c r="D19" s="72">
        <v>247</v>
      </c>
      <c r="E19" s="75">
        <v>2</v>
      </c>
      <c r="F19" s="75">
        <v>1</v>
      </c>
      <c r="G19" s="75">
        <v>0</v>
      </c>
      <c r="H19" s="75">
        <v>6</v>
      </c>
      <c r="I19" s="75">
        <v>2</v>
      </c>
      <c r="J19" s="75">
        <v>0</v>
      </c>
      <c r="K19" s="75">
        <v>0</v>
      </c>
      <c r="L19" s="75">
        <v>0</v>
      </c>
      <c r="M19" s="63">
        <f t="shared" si="0"/>
        <v>1537</v>
      </c>
    </row>
    <row r="20" spans="1:13" x14ac:dyDescent="0.25">
      <c r="A20" s="4">
        <v>1973</v>
      </c>
      <c r="B20" s="1">
        <v>16</v>
      </c>
      <c r="C20" s="2">
        <v>1599</v>
      </c>
      <c r="D20" s="2">
        <v>376</v>
      </c>
      <c r="E20" s="1">
        <v>1</v>
      </c>
      <c r="F20" s="1">
        <v>0</v>
      </c>
      <c r="G20" s="1">
        <v>0</v>
      </c>
      <c r="H20" s="1">
        <v>21</v>
      </c>
      <c r="I20" s="1">
        <v>4</v>
      </c>
      <c r="J20" s="1">
        <v>1</v>
      </c>
      <c r="K20" s="1">
        <v>0</v>
      </c>
      <c r="L20" s="1">
        <v>0</v>
      </c>
      <c r="M20" s="6">
        <f t="shared" si="0"/>
        <v>2018</v>
      </c>
    </row>
    <row r="21" spans="1:13" x14ac:dyDescent="0.25">
      <c r="A21" s="62">
        <v>1974</v>
      </c>
      <c r="B21" s="75">
        <v>22</v>
      </c>
      <c r="C21" s="72">
        <v>2146</v>
      </c>
      <c r="D21" s="72">
        <v>484</v>
      </c>
      <c r="E21" s="75">
        <v>0</v>
      </c>
      <c r="F21" s="75">
        <v>0</v>
      </c>
      <c r="G21" s="75">
        <v>0</v>
      </c>
      <c r="H21" s="75">
        <v>22</v>
      </c>
      <c r="I21" s="75">
        <v>3</v>
      </c>
      <c r="J21" s="75">
        <v>2</v>
      </c>
      <c r="K21" s="75">
        <v>0</v>
      </c>
      <c r="L21" s="75">
        <v>1</v>
      </c>
      <c r="M21" s="63">
        <f t="shared" si="0"/>
        <v>2680</v>
      </c>
    </row>
    <row r="22" spans="1:13" x14ac:dyDescent="0.25">
      <c r="A22" s="4">
        <v>1975</v>
      </c>
      <c r="B22" s="1">
        <v>17</v>
      </c>
      <c r="C22" s="2">
        <v>1873</v>
      </c>
      <c r="D22" s="2">
        <v>570</v>
      </c>
      <c r="E22" s="1">
        <v>2</v>
      </c>
      <c r="F22" s="1">
        <v>0</v>
      </c>
      <c r="G22" s="1">
        <v>1</v>
      </c>
      <c r="H22" s="1">
        <v>18</v>
      </c>
      <c r="I22" s="1">
        <v>7</v>
      </c>
      <c r="J22" s="1">
        <v>0</v>
      </c>
      <c r="K22" s="1">
        <v>0</v>
      </c>
      <c r="L22" s="1">
        <v>0</v>
      </c>
      <c r="M22" s="6">
        <f t="shared" si="0"/>
        <v>2488</v>
      </c>
    </row>
    <row r="23" spans="1:13" x14ac:dyDescent="0.25">
      <c r="A23" s="62">
        <v>1976</v>
      </c>
      <c r="B23" s="75">
        <v>15</v>
      </c>
      <c r="C23" s="72">
        <v>1886</v>
      </c>
      <c r="D23" s="72">
        <v>495</v>
      </c>
      <c r="E23" s="75">
        <v>6</v>
      </c>
      <c r="F23" s="75">
        <v>0</v>
      </c>
      <c r="G23" s="75">
        <v>0</v>
      </c>
      <c r="H23" s="75">
        <v>18</v>
      </c>
      <c r="I23" s="75">
        <v>7</v>
      </c>
      <c r="J23" s="75">
        <v>0</v>
      </c>
      <c r="K23" s="75">
        <v>0</v>
      </c>
      <c r="L23" s="75">
        <v>0</v>
      </c>
      <c r="M23" s="63">
        <f t="shared" si="0"/>
        <v>2427</v>
      </c>
    </row>
    <row r="24" spans="1:13" x14ac:dyDescent="0.25">
      <c r="A24" s="4">
        <v>1977</v>
      </c>
      <c r="B24" s="1">
        <v>14</v>
      </c>
      <c r="C24" s="2">
        <v>1850</v>
      </c>
      <c r="D24" s="2">
        <v>391</v>
      </c>
      <c r="E24" s="1">
        <v>6</v>
      </c>
      <c r="F24" s="1">
        <v>0</v>
      </c>
      <c r="G24" s="1">
        <v>1</v>
      </c>
      <c r="H24" s="1">
        <v>14</v>
      </c>
      <c r="I24" s="1">
        <v>1</v>
      </c>
      <c r="J24" s="1">
        <v>0</v>
      </c>
      <c r="K24" s="1">
        <v>0</v>
      </c>
      <c r="L24" s="1">
        <v>0</v>
      </c>
      <c r="M24" s="6">
        <f t="shared" si="0"/>
        <v>2277</v>
      </c>
    </row>
    <row r="25" spans="1:13" x14ac:dyDescent="0.25">
      <c r="A25" s="62">
        <v>1978</v>
      </c>
      <c r="B25" s="75">
        <v>12</v>
      </c>
      <c r="C25" s="72">
        <v>2748</v>
      </c>
      <c r="D25" s="72">
        <v>627</v>
      </c>
      <c r="E25" s="75">
        <v>8</v>
      </c>
      <c r="F25" s="75">
        <v>0</v>
      </c>
      <c r="G25" s="75">
        <v>1</v>
      </c>
      <c r="H25" s="75">
        <v>21</v>
      </c>
      <c r="I25" s="75">
        <v>6</v>
      </c>
      <c r="J25" s="75">
        <v>3</v>
      </c>
      <c r="K25" s="75">
        <v>0</v>
      </c>
      <c r="L25" s="75">
        <v>0</v>
      </c>
      <c r="M25" s="63">
        <f t="shared" si="0"/>
        <v>3426</v>
      </c>
    </row>
    <row r="26" spans="1:13" x14ac:dyDescent="0.25">
      <c r="A26" s="4">
        <v>1979</v>
      </c>
      <c r="B26" s="1">
        <v>23</v>
      </c>
      <c r="C26" s="2">
        <v>3648</v>
      </c>
      <c r="D26" s="2">
        <v>1174</v>
      </c>
      <c r="E26" s="1">
        <v>9</v>
      </c>
      <c r="F26" s="1">
        <v>2</v>
      </c>
      <c r="G26" s="1">
        <v>7</v>
      </c>
      <c r="H26" s="1">
        <v>32</v>
      </c>
      <c r="I26" s="1">
        <v>12</v>
      </c>
      <c r="J26" s="1">
        <v>3</v>
      </c>
      <c r="K26" s="1">
        <v>0</v>
      </c>
      <c r="L26" s="1">
        <v>1</v>
      </c>
      <c r="M26" s="6">
        <f t="shared" si="0"/>
        <v>4911</v>
      </c>
    </row>
    <row r="27" spans="1:13" x14ac:dyDescent="0.25">
      <c r="A27" s="62">
        <v>1980</v>
      </c>
      <c r="B27" s="75">
        <v>32</v>
      </c>
      <c r="C27" s="72">
        <v>4605</v>
      </c>
      <c r="D27" s="72">
        <v>2276</v>
      </c>
      <c r="E27" s="75">
        <v>12</v>
      </c>
      <c r="F27" s="75">
        <v>1</v>
      </c>
      <c r="G27" s="75">
        <v>1</v>
      </c>
      <c r="H27" s="75">
        <v>34</v>
      </c>
      <c r="I27" s="75">
        <v>17</v>
      </c>
      <c r="J27" s="75">
        <v>6</v>
      </c>
      <c r="K27" s="75">
        <v>0</v>
      </c>
      <c r="L27" s="75">
        <v>0</v>
      </c>
      <c r="M27" s="63">
        <f t="shared" si="0"/>
        <v>6984</v>
      </c>
    </row>
    <row r="28" spans="1:13" x14ac:dyDescent="0.25">
      <c r="A28" s="4">
        <v>1981</v>
      </c>
      <c r="B28" s="1">
        <v>26</v>
      </c>
      <c r="C28" s="2">
        <v>4490</v>
      </c>
      <c r="D28" s="2">
        <v>3168</v>
      </c>
      <c r="E28" s="1">
        <v>18</v>
      </c>
      <c r="F28" s="1">
        <v>5</v>
      </c>
      <c r="G28" s="1">
        <v>2</v>
      </c>
      <c r="H28" s="1">
        <v>39</v>
      </c>
      <c r="I28" s="1">
        <v>19</v>
      </c>
      <c r="J28" s="1">
        <v>9</v>
      </c>
      <c r="K28" s="1">
        <v>2</v>
      </c>
      <c r="L28" s="1">
        <v>0</v>
      </c>
      <c r="M28" s="6">
        <f t="shared" si="0"/>
        <v>7778</v>
      </c>
    </row>
    <row r="29" spans="1:13" x14ac:dyDescent="0.25">
      <c r="A29" s="62">
        <v>1982</v>
      </c>
      <c r="B29" s="75">
        <v>42</v>
      </c>
      <c r="C29" s="72">
        <v>2767</v>
      </c>
      <c r="D29" s="72">
        <v>1756</v>
      </c>
      <c r="E29" s="75">
        <v>12</v>
      </c>
      <c r="F29" s="75">
        <v>2</v>
      </c>
      <c r="G29" s="75">
        <v>0</v>
      </c>
      <c r="H29" s="75">
        <v>32</v>
      </c>
      <c r="I29" s="75">
        <v>11</v>
      </c>
      <c r="J29" s="75">
        <v>1</v>
      </c>
      <c r="K29" s="75">
        <v>0</v>
      </c>
      <c r="L29" s="75">
        <v>0</v>
      </c>
      <c r="M29" s="63">
        <f t="shared" si="0"/>
        <v>4623</v>
      </c>
    </row>
    <row r="30" spans="1:13" x14ac:dyDescent="0.25">
      <c r="A30" s="4">
        <v>1983</v>
      </c>
      <c r="B30" s="1">
        <v>27</v>
      </c>
      <c r="C30" s="2">
        <v>2179</v>
      </c>
      <c r="D30" s="2">
        <v>524</v>
      </c>
      <c r="E30" s="1">
        <v>4</v>
      </c>
      <c r="F30" s="1">
        <v>0</v>
      </c>
      <c r="G30" s="1">
        <v>2</v>
      </c>
      <c r="H30" s="1">
        <v>11</v>
      </c>
      <c r="I30" s="1">
        <v>5</v>
      </c>
      <c r="J30" s="1">
        <v>0</v>
      </c>
      <c r="K30" s="1">
        <v>0</v>
      </c>
      <c r="L30" s="1">
        <v>1</v>
      </c>
      <c r="M30" s="6">
        <f t="shared" si="0"/>
        <v>2753</v>
      </c>
    </row>
    <row r="31" spans="1:13" x14ac:dyDescent="0.25">
      <c r="A31" s="62">
        <v>1984</v>
      </c>
      <c r="B31" s="75">
        <v>58</v>
      </c>
      <c r="C31" s="72">
        <v>5051</v>
      </c>
      <c r="D31" s="72">
        <v>801</v>
      </c>
      <c r="E31" s="75">
        <v>7</v>
      </c>
      <c r="F31" s="75">
        <v>0</v>
      </c>
      <c r="G31" s="75">
        <v>1</v>
      </c>
      <c r="H31" s="75">
        <v>53</v>
      </c>
      <c r="I31" s="75">
        <v>6</v>
      </c>
      <c r="J31" s="75">
        <v>3</v>
      </c>
      <c r="K31" s="75">
        <v>0</v>
      </c>
      <c r="L31" s="75">
        <v>0</v>
      </c>
      <c r="M31" s="63">
        <f t="shared" si="0"/>
        <v>5980</v>
      </c>
    </row>
    <row r="32" spans="1:13" x14ac:dyDescent="0.25">
      <c r="A32" s="4">
        <v>1985</v>
      </c>
      <c r="B32" s="1">
        <v>63</v>
      </c>
      <c r="C32" s="2">
        <v>5156</v>
      </c>
      <c r="D32" s="2">
        <v>1475</v>
      </c>
      <c r="E32" s="1">
        <v>5</v>
      </c>
      <c r="F32" s="1">
        <v>1</v>
      </c>
      <c r="G32" s="1">
        <v>1</v>
      </c>
      <c r="H32" s="1">
        <v>37</v>
      </c>
      <c r="I32" s="1">
        <v>11</v>
      </c>
      <c r="J32" s="1">
        <v>2</v>
      </c>
      <c r="K32" s="1">
        <v>0</v>
      </c>
      <c r="L32" s="1">
        <v>0</v>
      </c>
      <c r="M32" s="6">
        <f t="shared" si="0"/>
        <v>6751</v>
      </c>
    </row>
    <row r="33" spans="1:13" x14ac:dyDescent="0.25">
      <c r="A33" s="62">
        <v>1986</v>
      </c>
      <c r="B33" s="75">
        <v>49</v>
      </c>
      <c r="C33" s="72">
        <v>4454</v>
      </c>
      <c r="D33" s="72">
        <v>1185</v>
      </c>
      <c r="E33" s="75">
        <v>7</v>
      </c>
      <c r="F33" s="75">
        <v>0</v>
      </c>
      <c r="G33" s="75">
        <v>2</v>
      </c>
      <c r="H33" s="75">
        <v>46</v>
      </c>
      <c r="I33" s="75">
        <v>8</v>
      </c>
      <c r="J33" s="75">
        <v>0</v>
      </c>
      <c r="K33" s="75">
        <v>0</v>
      </c>
      <c r="L33" s="75">
        <v>0</v>
      </c>
      <c r="M33" s="63">
        <f t="shared" si="0"/>
        <v>5751</v>
      </c>
    </row>
    <row r="34" spans="1:13" x14ac:dyDescent="0.25">
      <c r="A34" s="4">
        <v>1987</v>
      </c>
      <c r="B34" s="1">
        <v>60</v>
      </c>
      <c r="C34" s="2">
        <v>5159</v>
      </c>
      <c r="D34" s="2">
        <v>957</v>
      </c>
      <c r="E34" s="1">
        <v>3</v>
      </c>
      <c r="F34" s="1">
        <v>0</v>
      </c>
      <c r="G34" s="1">
        <v>4</v>
      </c>
      <c r="H34" s="1">
        <v>32</v>
      </c>
      <c r="I34" s="1">
        <v>7</v>
      </c>
      <c r="J34" s="1">
        <v>0</v>
      </c>
      <c r="K34" s="1">
        <v>0</v>
      </c>
      <c r="L34" s="1">
        <v>0</v>
      </c>
      <c r="M34" s="6">
        <f t="shared" si="0"/>
        <v>6222</v>
      </c>
    </row>
    <row r="35" spans="1:13" x14ac:dyDescent="0.25">
      <c r="A35" s="62">
        <v>1988</v>
      </c>
      <c r="B35" s="75">
        <v>97</v>
      </c>
      <c r="C35" s="72">
        <v>5470</v>
      </c>
      <c r="D35" s="72">
        <v>1252</v>
      </c>
      <c r="E35" s="75">
        <v>5</v>
      </c>
      <c r="F35" s="75">
        <v>0</v>
      </c>
      <c r="G35" s="75">
        <v>5</v>
      </c>
      <c r="H35" s="75">
        <v>40</v>
      </c>
      <c r="I35" s="75">
        <v>9</v>
      </c>
      <c r="J35" s="75">
        <v>3</v>
      </c>
      <c r="K35" s="75">
        <v>0</v>
      </c>
      <c r="L35" s="75">
        <v>1</v>
      </c>
      <c r="M35" s="63">
        <f t="shared" si="0"/>
        <v>6882</v>
      </c>
    </row>
    <row r="36" spans="1:13" x14ac:dyDescent="0.25">
      <c r="A36" s="4">
        <v>1989</v>
      </c>
      <c r="B36" s="1">
        <v>80</v>
      </c>
      <c r="C36" s="2">
        <v>5439</v>
      </c>
      <c r="D36" s="2">
        <v>1768</v>
      </c>
      <c r="E36" s="1">
        <v>7</v>
      </c>
      <c r="F36" s="1">
        <v>1</v>
      </c>
      <c r="G36" s="1">
        <v>2</v>
      </c>
      <c r="H36" s="1">
        <v>37</v>
      </c>
      <c r="I36" s="1">
        <v>16</v>
      </c>
      <c r="J36" s="1">
        <v>0</v>
      </c>
      <c r="K36" s="1">
        <v>0</v>
      </c>
      <c r="L36" s="1">
        <v>0</v>
      </c>
      <c r="M36" s="6">
        <f t="shared" si="0"/>
        <v>7350</v>
      </c>
    </row>
    <row r="37" spans="1:13" x14ac:dyDescent="0.25">
      <c r="A37" s="62">
        <v>1990</v>
      </c>
      <c r="B37" s="75">
        <v>89</v>
      </c>
      <c r="C37" s="72">
        <v>5352</v>
      </c>
      <c r="D37" s="72">
        <v>2139</v>
      </c>
      <c r="E37" s="75">
        <v>7</v>
      </c>
      <c r="F37" s="75">
        <v>0</v>
      </c>
      <c r="G37" s="75">
        <v>1</v>
      </c>
      <c r="H37" s="75">
        <v>42</v>
      </c>
      <c r="I37" s="75">
        <v>15</v>
      </c>
      <c r="J37" s="75">
        <v>2</v>
      </c>
      <c r="K37" s="75">
        <v>0</v>
      </c>
      <c r="L37" s="75">
        <v>0</v>
      </c>
      <c r="M37" s="63">
        <f t="shared" si="0"/>
        <v>7647</v>
      </c>
    </row>
    <row r="38" spans="1:13" x14ac:dyDescent="0.25">
      <c r="A38" s="4">
        <v>1991</v>
      </c>
      <c r="B38" s="1">
        <v>75</v>
      </c>
      <c r="C38" s="2">
        <v>5589</v>
      </c>
      <c r="D38" s="2">
        <v>3106</v>
      </c>
      <c r="E38" s="1">
        <v>9</v>
      </c>
      <c r="F38" s="1">
        <v>0</v>
      </c>
      <c r="G38" s="1">
        <v>1</v>
      </c>
      <c r="H38" s="1">
        <v>42</v>
      </c>
      <c r="I38" s="1">
        <v>24</v>
      </c>
      <c r="J38" s="1">
        <v>1</v>
      </c>
      <c r="K38" s="1">
        <v>0</v>
      </c>
      <c r="L38" s="1">
        <v>0</v>
      </c>
      <c r="M38" s="6">
        <f t="shared" si="0"/>
        <v>8847</v>
      </c>
    </row>
    <row r="39" spans="1:13" x14ac:dyDescent="0.25">
      <c r="A39" s="62">
        <v>1992</v>
      </c>
      <c r="B39" s="75">
        <v>163</v>
      </c>
      <c r="C39" s="72">
        <v>6552</v>
      </c>
      <c r="D39" s="72">
        <v>3078</v>
      </c>
      <c r="E39" s="75">
        <v>11</v>
      </c>
      <c r="F39" s="75">
        <v>0</v>
      </c>
      <c r="G39" s="75">
        <v>4</v>
      </c>
      <c r="H39" s="75">
        <v>58</v>
      </c>
      <c r="I39" s="75">
        <v>19</v>
      </c>
      <c r="J39" s="75">
        <v>0</v>
      </c>
      <c r="K39" s="75">
        <v>0</v>
      </c>
      <c r="L39" s="75">
        <v>0</v>
      </c>
      <c r="M39" s="63">
        <f t="shared" ref="M39:M58" si="1">SUM(B39:L39)</f>
        <v>9885</v>
      </c>
    </row>
    <row r="40" spans="1:13" x14ac:dyDescent="0.25">
      <c r="A40" s="4">
        <v>1993</v>
      </c>
      <c r="B40" s="1">
        <v>109</v>
      </c>
      <c r="C40" s="2">
        <v>7452</v>
      </c>
      <c r="D40" s="2">
        <v>2191</v>
      </c>
      <c r="E40" s="1">
        <v>11</v>
      </c>
      <c r="F40" s="1">
        <v>1</v>
      </c>
      <c r="G40" s="1">
        <v>1</v>
      </c>
      <c r="H40" s="1">
        <v>59</v>
      </c>
      <c r="I40" s="1">
        <v>17</v>
      </c>
      <c r="J40" s="1">
        <v>8</v>
      </c>
      <c r="K40" s="1">
        <v>0</v>
      </c>
      <c r="L40" s="1">
        <v>0</v>
      </c>
      <c r="M40" s="6">
        <f t="shared" si="1"/>
        <v>9849</v>
      </c>
    </row>
    <row r="41" spans="1:13" x14ac:dyDescent="0.25">
      <c r="A41" s="62">
        <v>1994</v>
      </c>
      <c r="B41" s="75">
        <v>218</v>
      </c>
      <c r="C41" s="72">
        <v>10630</v>
      </c>
      <c r="D41" s="72">
        <v>2347</v>
      </c>
      <c r="E41" s="75">
        <v>5</v>
      </c>
      <c r="F41" s="75">
        <v>3</v>
      </c>
      <c r="G41" s="75">
        <v>2</v>
      </c>
      <c r="H41" s="75">
        <v>71</v>
      </c>
      <c r="I41" s="75">
        <v>15</v>
      </c>
      <c r="J41" s="75">
        <v>1</v>
      </c>
      <c r="K41" s="75">
        <v>0</v>
      </c>
      <c r="L41" s="75">
        <v>0</v>
      </c>
      <c r="M41" s="63">
        <f t="shared" si="1"/>
        <v>13292</v>
      </c>
    </row>
    <row r="42" spans="1:13" x14ac:dyDescent="0.25">
      <c r="A42" s="4">
        <v>1995</v>
      </c>
      <c r="B42" s="1">
        <v>178</v>
      </c>
      <c r="C42" s="2">
        <v>11018</v>
      </c>
      <c r="D42" s="2">
        <v>1141</v>
      </c>
      <c r="E42" s="1">
        <v>7</v>
      </c>
      <c r="F42" s="1">
        <v>4</v>
      </c>
      <c r="G42" s="1">
        <v>0</v>
      </c>
      <c r="H42" s="1">
        <v>74</v>
      </c>
      <c r="I42" s="1">
        <v>6</v>
      </c>
      <c r="J42" s="1">
        <v>1</v>
      </c>
      <c r="K42" s="1">
        <v>0</v>
      </c>
      <c r="L42" s="1">
        <v>0</v>
      </c>
      <c r="M42" s="6">
        <f t="shared" si="1"/>
        <v>12429</v>
      </c>
    </row>
    <row r="43" spans="1:13" x14ac:dyDescent="0.25">
      <c r="A43" s="62">
        <v>1996</v>
      </c>
      <c r="B43" s="75">
        <v>91</v>
      </c>
      <c r="C43" s="72">
        <v>9370</v>
      </c>
      <c r="D43" s="72">
        <v>896</v>
      </c>
      <c r="E43" s="75">
        <v>6</v>
      </c>
      <c r="F43" s="75">
        <v>4</v>
      </c>
      <c r="G43" s="75">
        <v>1</v>
      </c>
      <c r="H43" s="75">
        <v>104</v>
      </c>
      <c r="I43" s="75">
        <v>3</v>
      </c>
      <c r="J43" s="75">
        <v>1</v>
      </c>
      <c r="K43" s="75">
        <v>1</v>
      </c>
      <c r="L43" s="75">
        <v>0</v>
      </c>
      <c r="M43" s="63">
        <f t="shared" si="1"/>
        <v>10477</v>
      </c>
    </row>
    <row r="44" spans="1:13" x14ac:dyDescent="0.25">
      <c r="A44" s="4">
        <v>1997</v>
      </c>
      <c r="B44" s="1">
        <v>145</v>
      </c>
      <c r="C44" s="2">
        <v>11461</v>
      </c>
      <c r="D44" s="2">
        <v>1903</v>
      </c>
      <c r="E44" s="1">
        <v>6</v>
      </c>
      <c r="F44" s="1">
        <v>3</v>
      </c>
      <c r="G44" s="1">
        <v>1</v>
      </c>
      <c r="H44" s="1">
        <v>133</v>
      </c>
      <c r="I44" s="1">
        <v>12</v>
      </c>
      <c r="J44" s="1">
        <v>4</v>
      </c>
      <c r="K44" s="1">
        <v>2</v>
      </c>
      <c r="L44" s="1">
        <v>4</v>
      </c>
      <c r="M44" s="6">
        <f t="shared" si="1"/>
        <v>13674</v>
      </c>
    </row>
    <row r="45" spans="1:13" x14ac:dyDescent="0.25">
      <c r="A45" s="62">
        <v>1998</v>
      </c>
      <c r="B45" s="75">
        <v>223</v>
      </c>
      <c r="C45" s="72">
        <v>16798</v>
      </c>
      <c r="D45" s="72">
        <v>2691</v>
      </c>
      <c r="E45" s="75">
        <v>22</v>
      </c>
      <c r="F45" s="75">
        <v>0</v>
      </c>
      <c r="G45" s="75">
        <v>7</v>
      </c>
      <c r="H45" s="75">
        <v>155</v>
      </c>
      <c r="I45" s="75">
        <v>22</v>
      </c>
      <c r="J45" s="75">
        <v>2</v>
      </c>
      <c r="K45" s="75">
        <v>0</v>
      </c>
      <c r="L45" s="75">
        <v>0</v>
      </c>
      <c r="M45" s="63">
        <f t="shared" si="1"/>
        <v>19920</v>
      </c>
    </row>
    <row r="46" spans="1:13" x14ac:dyDescent="0.25">
      <c r="A46" s="4">
        <v>1999</v>
      </c>
      <c r="B46" s="1">
        <v>222</v>
      </c>
      <c r="C46" s="2">
        <v>19778</v>
      </c>
      <c r="D46" s="2">
        <v>2760</v>
      </c>
      <c r="E46" s="1">
        <v>15</v>
      </c>
      <c r="F46" s="1">
        <v>2</v>
      </c>
      <c r="G46" s="1">
        <v>8</v>
      </c>
      <c r="H46" s="1">
        <v>126</v>
      </c>
      <c r="I46" s="1">
        <v>22</v>
      </c>
      <c r="J46" s="1">
        <v>5</v>
      </c>
      <c r="K46" s="1">
        <v>0</v>
      </c>
      <c r="L46" s="1">
        <v>3</v>
      </c>
      <c r="M46" s="6">
        <f t="shared" si="1"/>
        <v>22941</v>
      </c>
    </row>
    <row r="47" spans="1:13" x14ac:dyDescent="0.25">
      <c r="A47" s="62">
        <v>2000</v>
      </c>
      <c r="B47" s="75">
        <v>296</v>
      </c>
      <c r="C47" s="72">
        <v>20105</v>
      </c>
      <c r="D47" s="72">
        <v>3012</v>
      </c>
      <c r="E47" s="75">
        <v>22</v>
      </c>
      <c r="F47" s="75">
        <v>1</v>
      </c>
      <c r="G47" s="75">
        <v>4</v>
      </c>
      <c r="H47" s="75">
        <v>134</v>
      </c>
      <c r="I47" s="75">
        <v>34</v>
      </c>
      <c r="J47" s="75">
        <v>14</v>
      </c>
      <c r="K47" s="75">
        <v>5</v>
      </c>
      <c r="L47" s="75">
        <v>4</v>
      </c>
      <c r="M47" s="63">
        <f t="shared" si="1"/>
        <v>23631</v>
      </c>
    </row>
    <row r="48" spans="1:13" x14ac:dyDescent="0.25">
      <c r="A48" s="4">
        <v>2001</v>
      </c>
      <c r="B48" s="1">
        <v>190</v>
      </c>
      <c r="C48" s="2">
        <v>18763</v>
      </c>
      <c r="D48" s="2">
        <v>2776</v>
      </c>
      <c r="E48" s="1">
        <v>8</v>
      </c>
      <c r="F48" s="1">
        <v>4</v>
      </c>
      <c r="G48" s="1">
        <v>1</v>
      </c>
      <c r="H48" s="1">
        <v>154</v>
      </c>
      <c r="I48" s="1">
        <v>31</v>
      </c>
      <c r="J48" s="1">
        <v>9</v>
      </c>
      <c r="K48" s="1">
        <v>0</v>
      </c>
      <c r="L48" s="1">
        <v>3</v>
      </c>
      <c r="M48" s="6">
        <f t="shared" si="1"/>
        <v>21939</v>
      </c>
    </row>
    <row r="49" spans="1:13" x14ac:dyDescent="0.25">
      <c r="A49" s="62">
        <v>2002</v>
      </c>
      <c r="B49" s="75">
        <v>116</v>
      </c>
      <c r="C49" s="72">
        <v>10818</v>
      </c>
      <c r="D49" s="72">
        <v>2221</v>
      </c>
      <c r="E49" s="75">
        <v>11</v>
      </c>
      <c r="F49" s="75">
        <v>2</v>
      </c>
      <c r="G49" s="75">
        <v>1</v>
      </c>
      <c r="H49" s="75">
        <v>79</v>
      </c>
      <c r="I49" s="75">
        <v>34</v>
      </c>
      <c r="J49" s="75">
        <v>2</v>
      </c>
      <c r="K49" s="75">
        <v>0</v>
      </c>
      <c r="L49" s="75">
        <v>1</v>
      </c>
      <c r="M49" s="63">
        <f t="shared" si="1"/>
        <v>13285</v>
      </c>
    </row>
    <row r="50" spans="1:13" x14ac:dyDescent="0.25">
      <c r="A50" s="4">
        <v>2003</v>
      </c>
      <c r="B50" s="1">
        <v>158</v>
      </c>
      <c r="C50" s="2">
        <v>12142</v>
      </c>
      <c r="D50" s="2">
        <v>1974</v>
      </c>
      <c r="E50" s="1">
        <v>9</v>
      </c>
      <c r="F50" s="1">
        <v>0</v>
      </c>
      <c r="G50" s="1">
        <v>2</v>
      </c>
      <c r="H50" s="1">
        <v>77</v>
      </c>
      <c r="I50" s="1">
        <v>22</v>
      </c>
      <c r="J50" s="1">
        <v>12</v>
      </c>
      <c r="K50" s="1">
        <v>0</v>
      </c>
      <c r="L50" s="1">
        <v>2</v>
      </c>
      <c r="M50" s="6">
        <f t="shared" si="1"/>
        <v>14398</v>
      </c>
    </row>
    <row r="51" spans="1:13" x14ac:dyDescent="0.25">
      <c r="A51" s="62">
        <v>2004</v>
      </c>
      <c r="B51" s="75">
        <v>52</v>
      </c>
      <c r="C51" s="72">
        <v>15376</v>
      </c>
      <c r="D51" s="72">
        <v>1949</v>
      </c>
      <c r="E51" s="75">
        <v>11</v>
      </c>
      <c r="F51" s="75">
        <v>2</v>
      </c>
      <c r="G51" s="75">
        <v>0</v>
      </c>
      <c r="H51" s="75">
        <v>81</v>
      </c>
      <c r="I51" s="75">
        <v>10</v>
      </c>
      <c r="J51" s="75">
        <v>1</v>
      </c>
      <c r="K51" s="75">
        <v>0</v>
      </c>
      <c r="L51" s="75">
        <v>0</v>
      </c>
      <c r="M51" s="63">
        <f t="shared" si="1"/>
        <v>17482</v>
      </c>
    </row>
    <row r="52" spans="1:13" x14ac:dyDescent="0.25">
      <c r="A52" s="4">
        <v>2005</v>
      </c>
      <c r="B52" s="1">
        <v>142</v>
      </c>
      <c r="C52" s="2">
        <v>18491</v>
      </c>
      <c r="D52" s="2">
        <v>2128</v>
      </c>
      <c r="E52" s="1">
        <v>30</v>
      </c>
      <c r="F52" s="1">
        <v>7</v>
      </c>
      <c r="G52" s="1">
        <v>3</v>
      </c>
      <c r="H52" s="1">
        <v>92</v>
      </c>
      <c r="I52" s="1">
        <v>21</v>
      </c>
      <c r="J52" s="1">
        <v>2</v>
      </c>
      <c r="K52" s="1">
        <v>3</v>
      </c>
      <c r="L52" s="1">
        <v>8</v>
      </c>
      <c r="M52" s="6">
        <f t="shared" si="1"/>
        <v>20927</v>
      </c>
    </row>
    <row r="53" spans="1:13" x14ac:dyDescent="0.25">
      <c r="A53" s="62">
        <v>2006</v>
      </c>
      <c r="B53" s="75">
        <v>88</v>
      </c>
      <c r="C53" s="72">
        <v>19152</v>
      </c>
      <c r="D53" s="72">
        <v>2837</v>
      </c>
      <c r="E53" s="75">
        <v>11</v>
      </c>
      <c r="F53" s="75">
        <v>2</v>
      </c>
      <c r="G53" s="75">
        <v>0</v>
      </c>
      <c r="H53" s="75">
        <v>85</v>
      </c>
      <c r="I53" s="75">
        <v>18</v>
      </c>
      <c r="J53" s="75">
        <v>2</v>
      </c>
      <c r="K53" s="75">
        <v>0</v>
      </c>
      <c r="L53" s="75">
        <v>0</v>
      </c>
      <c r="M53" s="63">
        <f t="shared" si="1"/>
        <v>22195</v>
      </c>
    </row>
    <row r="54" spans="1:13" x14ac:dyDescent="0.25">
      <c r="A54" s="4">
        <v>2007</v>
      </c>
      <c r="B54" s="1">
        <v>82</v>
      </c>
      <c r="C54" s="2">
        <v>20619</v>
      </c>
      <c r="D54" s="2">
        <v>3134</v>
      </c>
      <c r="E54" s="1">
        <v>14</v>
      </c>
      <c r="F54" s="1">
        <v>2</v>
      </c>
      <c r="G54" s="1">
        <v>8</v>
      </c>
      <c r="H54" s="1">
        <v>71</v>
      </c>
      <c r="I54" s="1">
        <v>24</v>
      </c>
      <c r="J54" s="1">
        <v>2</v>
      </c>
      <c r="K54" s="1">
        <v>0</v>
      </c>
      <c r="L54" s="1">
        <v>1</v>
      </c>
      <c r="M54" s="6">
        <f t="shared" si="1"/>
        <v>23957</v>
      </c>
    </row>
    <row r="55" spans="1:13" x14ac:dyDescent="0.25">
      <c r="A55" s="62">
        <v>2008</v>
      </c>
      <c r="B55" s="75">
        <v>120</v>
      </c>
      <c r="C55" s="72">
        <v>17276</v>
      </c>
      <c r="D55" s="72">
        <v>3240</v>
      </c>
      <c r="E55" s="75">
        <v>23</v>
      </c>
      <c r="F55" s="75">
        <v>6</v>
      </c>
      <c r="G55" s="75">
        <v>2</v>
      </c>
      <c r="H55" s="75">
        <v>132</v>
      </c>
      <c r="I55" s="75">
        <v>19</v>
      </c>
      <c r="J55" s="75">
        <v>1</v>
      </c>
      <c r="K55" s="75">
        <v>1</v>
      </c>
      <c r="L55" s="75">
        <v>1</v>
      </c>
      <c r="M55" s="63">
        <f t="shared" si="1"/>
        <v>20821</v>
      </c>
    </row>
    <row r="56" spans="1:13" x14ac:dyDescent="0.25">
      <c r="A56" s="4">
        <v>2009</v>
      </c>
      <c r="B56" s="1">
        <v>87</v>
      </c>
      <c r="C56" s="2">
        <v>12172</v>
      </c>
      <c r="D56" s="2">
        <v>2939</v>
      </c>
      <c r="E56" s="1">
        <v>24</v>
      </c>
      <c r="F56" s="1">
        <v>2</v>
      </c>
      <c r="G56" s="1">
        <v>0</v>
      </c>
      <c r="H56" s="1">
        <v>45</v>
      </c>
      <c r="I56" s="1">
        <v>28</v>
      </c>
      <c r="J56" s="1">
        <v>2</v>
      </c>
      <c r="K56" s="1">
        <v>2</v>
      </c>
      <c r="L56" s="1">
        <v>6</v>
      </c>
      <c r="M56" s="6">
        <f t="shared" si="1"/>
        <v>15307</v>
      </c>
    </row>
    <row r="57" spans="1:13" x14ac:dyDescent="0.25">
      <c r="A57" s="62">
        <v>2010</v>
      </c>
      <c r="B57" s="75">
        <v>54</v>
      </c>
      <c r="C57" s="72">
        <v>9172</v>
      </c>
      <c r="D57" s="72">
        <v>2796</v>
      </c>
      <c r="E57" s="75">
        <v>14</v>
      </c>
      <c r="F57" s="75">
        <v>6</v>
      </c>
      <c r="G57" s="75">
        <v>2</v>
      </c>
      <c r="H57" s="75">
        <v>24</v>
      </c>
      <c r="I57" s="75">
        <v>20</v>
      </c>
      <c r="J57" s="75">
        <v>3</v>
      </c>
      <c r="K57" s="75">
        <v>1</v>
      </c>
      <c r="L57" s="75">
        <v>1</v>
      </c>
      <c r="M57" s="63">
        <f t="shared" si="1"/>
        <v>12093</v>
      </c>
    </row>
    <row r="58" spans="1:13" x14ac:dyDescent="0.25">
      <c r="A58" s="4">
        <v>2011</v>
      </c>
      <c r="B58" s="1">
        <v>104</v>
      </c>
      <c r="C58" s="2">
        <v>8849</v>
      </c>
      <c r="D58" s="2">
        <v>2409</v>
      </c>
      <c r="E58" s="1">
        <v>17</v>
      </c>
      <c r="F58" s="1">
        <v>2</v>
      </c>
      <c r="G58" s="1">
        <v>4</v>
      </c>
      <c r="H58" s="1">
        <v>36</v>
      </c>
      <c r="I58" s="1">
        <v>17</v>
      </c>
      <c r="J58" s="1">
        <v>3</v>
      </c>
      <c r="K58" s="1">
        <v>0</v>
      </c>
      <c r="L58" s="1">
        <v>6</v>
      </c>
      <c r="M58" s="6">
        <f t="shared" si="1"/>
        <v>11447</v>
      </c>
    </row>
    <row r="59" spans="1:13" x14ac:dyDescent="0.25">
      <c r="A59" s="62">
        <v>2012</v>
      </c>
      <c r="B59" s="75">
        <v>134</v>
      </c>
      <c r="C59" s="72">
        <v>12640</v>
      </c>
      <c r="D59" s="72">
        <v>3103</v>
      </c>
      <c r="E59" s="75">
        <v>27</v>
      </c>
      <c r="F59" s="75">
        <v>3</v>
      </c>
      <c r="G59" s="75">
        <v>7</v>
      </c>
      <c r="H59" s="75">
        <v>31</v>
      </c>
      <c r="I59" s="75">
        <v>11</v>
      </c>
      <c r="J59" s="75">
        <v>7</v>
      </c>
      <c r="K59" s="75">
        <v>0</v>
      </c>
      <c r="L59" s="75">
        <v>3</v>
      </c>
      <c r="M59" s="63">
        <f t="shared" ref="M59:M72" si="2">SUM(B59:L59)</f>
        <v>15966</v>
      </c>
    </row>
    <row r="60" spans="1:13" x14ac:dyDescent="0.25">
      <c r="A60" s="4">
        <v>2013</v>
      </c>
      <c r="B60" s="1">
        <v>124</v>
      </c>
      <c r="C60" s="2">
        <v>13279</v>
      </c>
      <c r="D60" s="2">
        <v>3808</v>
      </c>
      <c r="E60" s="1">
        <v>31</v>
      </c>
      <c r="F60" s="1">
        <v>3</v>
      </c>
      <c r="G60" s="1">
        <v>8</v>
      </c>
      <c r="H60" s="1">
        <v>114</v>
      </c>
      <c r="I60" s="1">
        <v>9</v>
      </c>
      <c r="J60" s="1">
        <v>0</v>
      </c>
      <c r="K60" s="1">
        <v>0</v>
      </c>
      <c r="L60" s="1">
        <v>5</v>
      </c>
      <c r="M60" s="6">
        <f t="shared" si="2"/>
        <v>17381</v>
      </c>
    </row>
    <row r="61" spans="1:13" x14ac:dyDescent="0.25">
      <c r="A61" s="62">
        <v>2014</v>
      </c>
      <c r="B61" s="75">
        <v>80</v>
      </c>
      <c r="C61" s="72">
        <v>13412</v>
      </c>
      <c r="D61" s="72">
        <v>3607</v>
      </c>
      <c r="E61" s="75">
        <v>46</v>
      </c>
      <c r="F61" s="75">
        <v>5</v>
      </c>
      <c r="G61" s="75">
        <v>3</v>
      </c>
      <c r="H61" s="75">
        <v>26</v>
      </c>
      <c r="I61" s="75">
        <v>5</v>
      </c>
      <c r="J61" s="75">
        <v>2</v>
      </c>
      <c r="K61" s="75">
        <v>0</v>
      </c>
      <c r="L61" s="75">
        <v>2</v>
      </c>
      <c r="M61" s="63">
        <f t="shared" si="2"/>
        <v>17188</v>
      </c>
    </row>
    <row r="62" spans="1:13" x14ac:dyDescent="0.25">
      <c r="A62" s="4">
        <v>2015</v>
      </c>
      <c r="B62" s="1">
        <v>102</v>
      </c>
      <c r="C62" s="2">
        <v>12411</v>
      </c>
      <c r="D62" s="2">
        <v>3251</v>
      </c>
      <c r="E62" s="1">
        <v>37</v>
      </c>
      <c r="F62" s="1">
        <v>7</v>
      </c>
      <c r="G62" s="1">
        <v>15</v>
      </c>
      <c r="H62" s="1">
        <v>22</v>
      </c>
      <c r="I62" s="1">
        <v>25</v>
      </c>
      <c r="J62" s="1">
        <v>11</v>
      </c>
      <c r="K62" s="1">
        <v>1</v>
      </c>
      <c r="L62" s="1">
        <v>4</v>
      </c>
      <c r="M62" s="6">
        <f t="shared" ref="M62:M63" si="3">SUM(B62:L62)</f>
        <v>15886</v>
      </c>
    </row>
    <row r="63" spans="1:13" x14ac:dyDescent="0.25">
      <c r="A63" s="62">
        <v>2016</v>
      </c>
      <c r="B63" s="75">
        <v>153</v>
      </c>
      <c r="C63" s="72">
        <v>15500</v>
      </c>
      <c r="D63" s="72">
        <v>3232</v>
      </c>
      <c r="E63" s="75">
        <v>68</v>
      </c>
      <c r="F63" s="75">
        <v>5</v>
      </c>
      <c r="G63" s="75">
        <v>12</v>
      </c>
      <c r="H63" s="75">
        <v>28</v>
      </c>
      <c r="I63" s="75">
        <v>7</v>
      </c>
      <c r="J63" s="75">
        <v>4</v>
      </c>
      <c r="K63" s="75">
        <v>0</v>
      </c>
      <c r="L63" s="75">
        <v>2</v>
      </c>
      <c r="M63" s="63">
        <f t="shared" si="3"/>
        <v>19011</v>
      </c>
    </row>
    <row r="64" spans="1:13" x14ac:dyDescent="0.25">
      <c r="A64" s="4">
        <v>2017</v>
      </c>
      <c r="B64" s="1">
        <v>142</v>
      </c>
      <c r="C64" s="2">
        <v>15940</v>
      </c>
      <c r="D64" s="2">
        <v>3797</v>
      </c>
      <c r="E64" s="1">
        <v>81</v>
      </c>
      <c r="F64" s="1">
        <v>2</v>
      </c>
      <c r="G64" s="1">
        <v>2</v>
      </c>
      <c r="H64" s="1">
        <v>38</v>
      </c>
      <c r="I64" s="1">
        <v>8</v>
      </c>
      <c r="J64" s="1">
        <v>1</v>
      </c>
      <c r="K64" s="1">
        <v>0</v>
      </c>
      <c r="L64" s="1">
        <v>3</v>
      </c>
      <c r="M64" s="6">
        <f t="shared" ref="M64:M65" si="4">SUM(B64:L64)</f>
        <v>20014</v>
      </c>
    </row>
    <row r="65" spans="1:13" x14ac:dyDescent="0.25">
      <c r="A65" s="62">
        <v>2018</v>
      </c>
      <c r="B65" s="75">
        <v>77</v>
      </c>
      <c r="C65" s="72">
        <v>17127</v>
      </c>
      <c r="D65" s="72">
        <v>3404</v>
      </c>
      <c r="E65" s="75">
        <v>22</v>
      </c>
      <c r="F65" s="75">
        <v>2</v>
      </c>
      <c r="G65" s="75">
        <v>10</v>
      </c>
      <c r="H65" s="75">
        <v>30</v>
      </c>
      <c r="I65" s="75">
        <v>6</v>
      </c>
      <c r="J65" s="75">
        <v>0</v>
      </c>
      <c r="K65" s="75">
        <v>0</v>
      </c>
      <c r="L65" s="75">
        <v>0</v>
      </c>
      <c r="M65" s="63">
        <f t="shared" si="4"/>
        <v>20678</v>
      </c>
    </row>
    <row r="66" spans="1:13" x14ac:dyDescent="0.25">
      <c r="A66" s="4">
        <v>2019</v>
      </c>
      <c r="B66" s="1">
        <v>58</v>
      </c>
      <c r="C66" s="2">
        <v>17179</v>
      </c>
      <c r="D66" s="2">
        <v>3291</v>
      </c>
      <c r="E66" s="1">
        <v>26</v>
      </c>
      <c r="F66" s="1">
        <v>4</v>
      </c>
      <c r="G66" s="1">
        <v>6</v>
      </c>
      <c r="H66" s="1">
        <v>120</v>
      </c>
      <c r="I66" s="1">
        <v>6</v>
      </c>
      <c r="J66" s="1">
        <v>0</v>
      </c>
      <c r="K66" s="1">
        <v>0</v>
      </c>
      <c r="L66" s="1">
        <v>0</v>
      </c>
      <c r="M66" s="6">
        <f t="shared" si="2"/>
        <v>20690</v>
      </c>
    </row>
    <row r="67" spans="1:13" x14ac:dyDescent="0.25">
      <c r="A67" s="62">
        <v>2020</v>
      </c>
      <c r="B67" s="75">
        <v>216</v>
      </c>
      <c r="C67" s="72">
        <v>16964</v>
      </c>
      <c r="D67" s="72">
        <v>3109</v>
      </c>
      <c r="E67" s="75">
        <v>16</v>
      </c>
      <c r="F67" s="75">
        <v>3</v>
      </c>
      <c r="G67" s="75">
        <v>5</v>
      </c>
      <c r="H67" s="75">
        <v>61</v>
      </c>
      <c r="I67" s="75">
        <v>7</v>
      </c>
      <c r="J67" s="75">
        <v>1</v>
      </c>
      <c r="K67" s="75">
        <v>0</v>
      </c>
      <c r="L67" s="75">
        <v>0</v>
      </c>
      <c r="M67" s="63">
        <f t="shared" si="2"/>
        <v>20382</v>
      </c>
    </row>
    <row r="68" spans="1:13" x14ac:dyDescent="0.25">
      <c r="A68" s="4">
        <v>2021</v>
      </c>
      <c r="B68" s="1">
        <v>127</v>
      </c>
      <c r="C68" s="2">
        <v>14173</v>
      </c>
      <c r="D68" s="2">
        <v>4200</v>
      </c>
      <c r="E68" s="1">
        <v>16</v>
      </c>
      <c r="F68" s="1">
        <v>2</v>
      </c>
      <c r="G68" s="1">
        <v>5</v>
      </c>
      <c r="H68" s="1">
        <v>15</v>
      </c>
      <c r="I68" s="1">
        <v>29</v>
      </c>
      <c r="J68" s="1">
        <v>0</v>
      </c>
      <c r="K68" s="1">
        <v>0</v>
      </c>
      <c r="L68" s="1">
        <v>6</v>
      </c>
      <c r="M68" s="6">
        <f t="shared" si="2"/>
        <v>18573</v>
      </c>
    </row>
    <row r="69" spans="1:13" x14ac:dyDescent="0.25">
      <c r="A69" s="62">
        <v>2022</v>
      </c>
      <c r="B69" s="75">
        <v>23</v>
      </c>
      <c r="C69" s="72">
        <v>16422</v>
      </c>
      <c r="D69" s="72">
        <v>4389</v>
      </c>
      <c r="E69" s="75">
        <v>31</v>
      </c>
      <c r="F69" s="75">
        <v>1</v>
      </c>
      <c r="G69" s="75">
        <v>4</v>
      </c>
      <c r="H69" s="75">
        <v>29</v>
      </c>
      <c r="I69" s="75">
        <v>10</v>
      </c>
      <c r="J69" s="75">
        <v>4</v>
      </c>
      <c r="K69" s="75">
        <v>0</v>
      </c>
      <c r="L69" s="75">
        <v>0</v>
      </c>
      <c r="M69" s="63">
        <f t="shared" si="2"/>
        <v>20913</v>
      </c>
    </row>
    <row r="70" spans="1:13" x14ac:dyDescent="0.25">
      <c r="A70" s="4">
        <v>2023</v>
      </c>
      <c r="B70" s="1">
        <v>55</v>
      </c>
      <c r="C70" s="2">
        <v>19156</v>
      </c>
      <c r="D70" s="2">
        <v>4352</v>
      </c>
      <c r="E70" s="1">
        <v>55</v>
      </c>
      <c r="F70" s="1">
        <v>3</v>
      </c>
      <c r="G70" s="1">
        <v>3</v>
      </c>
      <c r="H70" s="1">
        <v>42</v>
      </c>
      <c r="I70" s="1">
        <v>6</v>
      </c>
      <c r="J70" s="1">
        <v>0</v>
      </c>
      <c r="K70" s="1">
        <v>0</v>
      </c>
      <c r="L70" s="1">
        <v>3</v>
      </c>
      <c r="M70" s="6">
        <f t="shared" si="2"/>
        <v>23675</v>
      </c>
    </row>
    <row r="71" spans="1:13" x14ac:dyDescent="0.25">
      <c r="A71" s="62">
        <v>2024</v>
      </c>
      <c r="B71" s="75">
        <v>83</v>
      </c>
      <c r="C71" s="72">
        <v>24863</v>
      </c>
      <c r="D71" s="72">
        <v>4977</v>
      </c>
      <c r="E71" s="75">
        <v>60</v>
      </c>
      <c r="F71" s="75">
        <v>3</v>
      </c>
      <c r="G71" s="75">
        <v>2</v>
      </c>
      <c r="H71" s="75">
        <v>85</v>
      </c>
      <c r="I71" s="75">
        <v>40</v>
      </c>
      <c r="J71" s="75">
        <v>0</v>
      </c>
      <c r="K71" s="75">
        <v>0</v>
      </c>
      <c r="L71" s="75">
        <v>0</v>
      </c>
      <c r="M71" s="63">
        <f t="shared" si="2"/>
        <v>30113</v>
      </c>
    </row>
    <row r="72" spans="1:13" x14ac:dyDescent="0.25">
      <c r="A72" s="4">
        <v>2025</v>
      </c>
      <c r="B72" s="1">
        <v>15</v>
      </c>
      <c r="C72" s="2">
        <v>12144</v>
      </c>
      <c r="D72" s="2">
        <v>2441</v>
      </c>
      <c r="E72" s="1">
        <v>20</v>
      </c>
      <c r="F72" s="1">
        <v>3</v>
      </c>
      <c r="G72" s="1">
        <v>0</v>
      </c>
      <c r="H72" s="1">
        <v>70</v>
      </c>
      <c r="I72" s="1">
        <v>33</v>
      </c>
      <c r="J72" s="1">
        <v>0</v>
      </c>
      <c r="K72" s="1">
        <v>0</v>
      </c>
      <c r="L72" s="1">
        <v>0</v>
      </c>
      <c r="M72" s="6">
        <f t="shared" si="2"/>
        <v>14726</v>
      </c>
    </row>
    <row r="73" spans="1:13" ht="7.5" customHeight="1" x14ac:dyDescent="0.2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ht="23.25" customHeight="1" x14ac:dyDescent="0.25">
      <c r="A74" s="73" t="s">
        <v>63</v>
      </c>
      <c r="B74" s="74">
        <f>SUM(B7:B72)</f>
        <v>5183</v>
      </c>
      <c r="C74" s="74">
        <f t="shared" ref="C74:M74" si="5">SUM(C7:C72)</f>
        <v>575989</v>
      </c>
      <c r="D74" s="74">
        <f t="shared" si="5"/>
        <v>125169</v>
      </c>
      <c r="E74" s="74">
        <f t="shared" si="5"/>
        <v>957</v>
      </c>
      <c r="F74" s="74">
        <f t="shared" si="5"/>
        <v>112</v>
      </c>
      <c r="G74" s="74">
        <f t="shared" si="5"/>
        <v>166</v>
      </c>
      <c r="H74" s="74">
        <f t="shared" si="5"/>
        <v>3176</v>
      </c>
      <c r="I74" s="74">
        <f t="shared" si="5"/>
        <v>793</v>
      </c>
      <c r="J74" s="74">
        <f t="shared" si="5"/>
        <v>141</v>
      </c>
      <c r="K74" s="74">
        <f t="shared" si="5"/>
        <v>18</v>
      </c>
      <c r="L74" s="74">
        <f t="shared" si="5"/>
        <v>72</v>
      </c>
      <c r="M74" s="74">
        <f t="shared" si="5"/>
        <v>711776</v>
      </c>
    </row>
    <row r="76" spans="1:13" x14ac:dyDescent="0.25">
      <c r="M76" s="3"/>
    </row>
    <row r="80" spans="1:13" x14ac:dyDescent="0.25">
      <c r="K80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8:M72 M7:M6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D247"/>
  <sheetViews>
    <sheetView zoomScaleNormal="100" workbookViewId="0">
      <selection activeCell="B53" sqref="B53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9" t="s">
        <v>195</v>
      </c>
    </row>
    <row r="3" spans="1:4" ht="17.25" x14ac:dyDescent="0.3">
      <c r="A3" s="9"/>
    </row>
    <row r="4" spans="1:4" ht="17.25" x14ac:dyDescent="0.3">
      <c r="A4" s="9" t="s">
        <v>182</v>
      </c>
    </row>
    <row r="6" spans="1:4" ht="12.75" customHeight="1" x14ac:dyDescent="0.25">
      <c r="A6" s="100" t="s">
        <v>154</v>
      </c>
      <c r="B6" s="99" t="s">
        <v>168</v>
      </c>
      <c r="C6" s="99" t="s">
        <v>169</v>
      </c>
      <c r="D6" s="99" t="s">
        <v>63</v>
      </c>
    </row>
    <row r="7" spans="1:4" ht="26.25" customHeight="1" x14ac:dyDescent="0.25">
      <c r="A7" s="100"/>
      <c r="B7" s="99"/>
      <c r="C7" s="99"/>
      <c r="D7" s="99"/>
    </row>
    <row r="8" spans="1:4" ht="9" customHeight="1" x14ac:dyDescent="0.25">
      <c r="A8" s="15"/>
      <c r="B8" s="17"/>
      <c r="C8" s="17"/>
      <c r="D8" s="17"/>
    </row>
    <row r="9" spans="1:4" ht="21" customHeight="1" x14ac:dyDescent="0.25">
      <c r="A9" s="80" t="s">
        <v>162</v>
      </c>
      <c r="B9" s="95">
        <v>28984</v>
      </c>
      <c r="C9" s="95">
        <v>193531</v>
      </c>
      <c r="D9" s="96">
        <f>B9+C9</f>
        <v>222515</v>
      </c>
    </row>
    <row r="10" spans="1:4" ht="12" customHeight="1" x14ac:dyDescent="0.25">
      <c r="A10" s="20"/>
      <c r="B10" s="17"/>
      <c r="C10" s="17"/>
      <c r="D10" s="17"/>
    </row>
    <row r="11" spans="1:4" ht="22.5" customHeight="1" x14ac:dyDescent="0.25">
      <c r="A11" s="80" t="s">
        <v>163</v>
      </c>
      <c r="B11" s="95">
        <v>7301</v>
      </c>
      <c r="C11" s="95">
        <v>10192</v>
      </c>
      <c r="D11" s="96">
        <f>B11+C11</f>
        <v>17493</v>
      </c>
    </row>
    <row r="12" spans="1:4" ht="9" customHeight="1" x14ac:dyDescent="0.25">
      <c r="A12" s="16"/>
      <c r="B12" s="17"/>
      <c r="C12" s="17"/>
      <c r="D12" s="17"/>
    </row>
    <row r="13" spans="1:4" ht="21" customHeight="1" x14ac:dyDescent="0.25">
      <c r="A13" s="73" t="s">
        <v>189</v>
      </c>
      <c r="B13" s="74">
        <f>B9+B11</f>
        <v>36285</v>
      </c>
      <c r="C13" s="74">
        <f>C9+C11</f>
        <v>203723</v>
      </c>
      <c r="D13" s="74">
        <f>B13+C13</f>
        <v>240008</v>
      </c>
    </row>
    <row r="14" spans="1:4" x14ac:dyDescent="0.25">
      <c r="B14" s="25">
        <f>B13*100/D13</f>
        <v>15.118246058464718</v>
      </c>
      <c r="C14" s="25">
        <f>C13*100/D13</f>
        <v>84.88175394153528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ignoredErrors>
    <ignoredError sqref="B14:C14" evalErro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42"/>
  <sheetViews>
    <sheetView zoomScaleNormal="100" workbookViewId="0">
      <selection activeCell="E47" sqref="E47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10" t="s">
        <v>191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7.25" customHeight="1" x14ac:dyDescent="0.3">
      <c r="A3" s="111" t="s">
        <v>161</v>
      </c>
      <c r="B3" s="111"/>
      <c r="C3" s="111"/>
      <c r="D3" s="111"/>
      <c r="E3" s="33"/>
      <c r="F3" s="33"/>
      <c r="G3" s="33"/>
      <c r="H3" s="33"/>
      <c r="I3" s="33"/>
      <c r="J3" s="33"/>
      <c r="K3" s="33"/>
    </row>
    <row r="5" spans="1:11" ht="15.75" customHeight="1" x14ac:dyDescent="0.25">
      <c r="A5" s="100" t="s">
        <v>164</v>
      </c>
      <c r="B5" s="99" t="s">
        <v>162</v>
      </c>
      <c r="C5" s="99" t="s">
        <v>163</v>
      </c>
      <c r="D5" s="99" t="s">
        <v>63</v>
      </c>
    </row>
    <row r="6" spans="1:11" ht="19.5" customHeight="1" x14ac:dyDescent="0.25">
      <c r="A6" s="100"/>
      <c r="B6" s="99"/>
      <c r="C6" s="99"/>
      <c r="D6" s="99"/>
    </row>
    <row r="7" spans="1:11" ht="8.25" customHeight="1" x14ac:dyDescent="0.25">
      <c r="A7" s="15"/>
      <c r="B7" s="17"/>
      <c r="C7" s="17"/>
      <c r="D7" s="17"/>
    </row>
    <row r="8" spans="1:11" x14ac:dyDescent="0.25">
      <c r="A8" s="68" t="s">
        <v>17</v>
      </c>
      <c r="B8" s="72">
        <v>473</v>
      </c>
      <c r="C8" s="72">
        <v>106</v>
      </c>
      <c r="D8" s="63">
        <f t="shared" ref="D8:D23" si="0">SUM(B8:C8)</f>
        <v>579</v>
      </c>
      <c r="E8" s="23" t="s">
        <v>118</v>
      </c>
    </row>
    <row r="9" spans="1:11" x14ac:dyDescent="0.25">
      <c r="A9" s="35" t="s">
        <v>18</v>
      </c>
      <c r="B9" s="2">
        <v>601</v>
      </c>
      <c r="C9" s="2">
        <v>101</v>
      </c>
      <c r="D9" s="6">
        <f t="shared" si="0"/>
        <v>702</v>
      </c>
      <c r="E9" s="23" t="s">
        <v>119</v>
      </c>
    </row>
    <row r="10" spans="1:11" x14ac:dyDescent="0.25">
      <c r="A10" s="68" t="s">
        <v>19</v>
      </c>
      <c r="B10" s="72">
        <v>87</v>
      </c>
      <c r="C10" s="72">
        <v>25</v>
      </c>
      <c r="D10" s="63">
        <f t="shared" si="0"/>
        <v>112</v>
      </c>
      <c r="E10" s="23" t="s">
        <v>120</v>
      </c>
    </row>
    <row r="11" spans="1:11" x14ac:dyDescent="0.25">
      <c r="A11" s="35" t="s">
        <v>20</v>
      </c>
      <c r="B11" s="2">
        <v>156</v>
      </c>
      <c r="C11" s="2">
        <v>54</v>
      </c>
      <c r="D11" s="6">
        <f t="shared" si="0"/>
        <v>210</v>
      </c>
      <c r="E11" s="23" t="s">
        <v>214</v>
      </c>
    </row>
    <row r="12" spans="1:11" x14ac:dyDescent="0.25">
      <c r="A12" s="68" t="s">
        <v>23</v>
      </c>
      <c r="B12" s="72">
        <v>223</v>
      </c>
      <c r="C12" s="72">
        <v>62</v>
      </c>
      <c r="D12" s="63">
        <f t="shared" si="0"/>
        <v>285</v>
      </c>
      <c r="E12" s="23" t="s">
        <v>121</v>
      </c>
    </row>
    <row r="13" spans="1:11" x14ac:dyDescent="0.25">
      <c r="A13" s="35" t="s">
        <v>24</v>
      </c>
      <c r="B13" s="2">
        <v>704</v>
      </c>
      <c r="C13" s="2">
        <v>262</v>
      </c>
      <c r="D13" s="6">
        <f t="shared" si="0"/>
        <v>966</v>
      </c>
      <c r="E13" s="23" t="s">
        <v>122</v>
      </c>
    </row>
    <row r="14" spans="1:11" x14ac:dyDescent="0.25">
      <c r="A14" s="68" t="s">
        <v>211</v>
      </c>
      <c r="B14" s="72">
        <v>7734</v>
      </c>
      <c r="C14" s="72">
        <v>1616</v>
      </c>
      <c r="D14" s="63">
        <f t="shared" si="0"/>
        <v>9350</v>
      </c>
      <c r="E14" s="23" t="s">
        <v>212</v>
      </c>
    </row>
    <row r="15" spans="1:11" x14ac:dyDescent="0.25">
      <c r="A15" s="35" t="s">
        <v>21</v>
      </c>
      <c r="B15" s="2">
        <v>1097</v>
      </c>
      <c r="C15" s="2">
        <v>278</v>
      </c>
      <c r="D15" s="6">
        <f>SUM(B15:C15)</f>
        <v>1375</v>
      </c>
      <c r="E15" s="23" t="s">
        <v>123</v>
      </c>
    </row>
    <row r="16" spans="1:11" x14ac:dyDescent="0.25">
      <c r="A16" s="68" t="s">
        <v>22</v>
      </c>
      <c r="B16" s="72">
        <v>619</v>
      </c>
      <c r="C16" s="72">
        <v>149</v>
      </c>
      <c r="D16" s="63">
        <f t="shared" si="0"/>
        <v>768</v>
      </c>
      <c r="E16" s="23" t="s">
        <v>124</v>
      </c>
    </row>
    <row r="17" spans="1:5" x14ac:dyDescent="0.25">
      <c r="A17" s="35" t="s">
        <v>25</v>
      </c>
      <c r="B17" s="2">
        <v>278</v>
      </c>
      <c r="C17" s="2">
        <v>76</v>
      </c>
      <c r="D17" s="6">
        <f t="shared" si="0"/>
        <v>354</v>
      </c>
      <c r="E17" s="23" t="s">
        <v>125</v>
      </c>
    </row>
    <row r="18" spans="1:5" x14ac:dyDescent="0.25">
      <c r="A18" s="68" t="s">
        <v>48</v>
      </c>
      <c r="B18" s="72">
        <v>1561</v>
      </c>
      <c r="C18" s="72">
        <v>391</v>
      </c>
      <c r="D18" s="63">
        <f t="shared" si="0"/>
        <v>1952</v>
      </c>
      <c r="E18" s="23" t="s">
        <v>126</v>
      </c>
    </row>
    <row r="19" spans="1:5" x14ac:dyDescent="0.25">
      <c r="A19" s="35" t="s">
        <v>26</v>
      </c>
      <c r="B19" s="2">
        <v>1043</v>
      </c>
      <c r="C19" s="2">
        <v>340</v>
      </c>
      <c r="D19" s="6">
        <f t="shared" si="0"/>
        <v>1383</v>
      </c>
      <c r="E19" s="23" t="s">
        <v>127</v>
      </c>
    </row>
    <row r="20" spans="1:5" x14ac:dyDescent="0.25">
      <c r="A20" s="68" t="s">
        <v>27</v>
      </c>
      <c r="B20" s="72">
        <v>166</v>
      </c>
      <c r="C20" s="72">
        <v>54</v>
      </c>
      <c r="D20" s="63">
        <f t="shared" si="0"/>
        <v>220</v>
      </c>
      <c r="E20" s="23" t="s">
        <v>128</v>
      </c>
    </row>
    <row r="21" spans="1:5" x14ac:dyDescent="0.25">
      <c r="A21" s="35" t="s">
        <v>28</v>
      </c>
      <c r="B21" s="2">
        <v>481</v>
      </c>
      <c r="C21" s="2">
        <v>151</v>
      </c>
      <c r="D21" s="6">
        <f t="shared" si="0"/>
        <v>632</v>
      </c>
      <c r="E21" s="23" t="s">
        <v>129</v>
      </c>
    </row>
    <row r="22" spans="1:5" x14ac:dyDescent="0.25">
      <c r="A22" s="68" t="s">
        <v>29</v>
      </c>
      <c r="B22" s="72">
        <v>2199</v>
      </c>
      <c r="C22" s="72">
        <v>440</v>
      </c>
      <c r="D22" s="63">
        <f t="shared" si="0"/>
        <v>2639</v>
      </c>
      <c r="E22" s="23" t="s">
        <v>130</v>
      </c>
    </row>
    <row r="23" spans="1:5" x14ac:dyDescent="0.25">
      <c r="A23" s="35" t="s">
        <v>30</v>
      </c>
      <c r="B23" s="2">
        <v>701</v>
      </c>
      <c r="C23" s="2">
        <v>127</v>
      </c>
      <c r="D23" s="6">
        <f t="shared" si="0"/>
        <v>828</v>
      </c>
      <c r="E23" s="23" t="s">
        <v>131</v>
      </c>
    </row>
    <row r="24" spans="1:5" ht="16.5" customHeight="1" x14ac:dyDescent="0.25">
      <c r="A24" s="68" t="s">
        <v>31</v>
      </c>
      <c r="B24" s="72">
        <v>218</v>
      </c>
      <c r="C24" s="72">
        <v>25</v>
      </c>
      <c r="D24" s="63">
        <f t="shared" ref="D24:D39" si="1">SUM(B24:C24)</f>
        <v>243</v>
      </c>
      <c r="E24" s="23" t="s">
        <v>132</v>
      </c>
    </row>
    <row r="25" spans="1:5" ht="16.5" customHeight="1" x14ac:dyDescent="0.25">
      <c r="A25" s="35" t="s">
        <v>32</v>
      </c>
      <c r="B25" s="2">
        <v>65</v>
      </c>
      <c r="C25" s="2">
        <v>11</v>
      </c>
      <c r="D25" s="6">
        <f t="shared" si="1"/>
        <v>76</v>
      </c>
      <c r="E25" s="23" t="s">
        <v>133</v>
      </c>
    </row>
    <row r="26" spans="1:5" x14ac:dyDescent="0.25">
      <c r="A26" s="68" t="s">
        <v>33</v>
      </c>
      <c r="B26" s="72">
        <v>3359</v>
      </c>
      <c r="C26" s="72">
        <v>876</v>
      </c>
      <c r="D26" s="63">
        <f t="shared" si="1"/>
        <v>4235</v>
      </c>
      <c r="E26" s="23" t="s">
        <v>134</v>
      </c>
    </row>
    <row r="27" spans="1:5" x14ac:dyDescent="0.25">
      <c r="A27" s="35" t="s">
        <v>34</v>
      </c>
      <c r="B27" s="2">
        <v>184</v>
      </c>
      <c r="C27" s="2">
        <v>62</v>
      </c>
      <c r="D27" s="6">
        <f t="shared" si="1"/>
        <v>246</v>
      </c>
      <c r="E27" s="23" t="s">
        <v>135</v>
      </c>
    </row>
    <row r="28" spans="1:5" x14ac:dyDescent="0.25">
      <c r="A28" s="68" t="s">
        <v>35</v>
      </c>
      <c r="B28" s="72">
        <v>798</v>
      </c>
      <c r="C28" s="72">
        <v>134</v>
      </c>
      <c r="D28" s="63">
        <f t="shared" si="1"/>
        <v>932</v>
      </c>
      <c r="E28" s="23" t="s">
        <v>136</v>
      </c>
    </row>
    <row r="29" spans="1:5" x14ac:dyDescent="0.25">
      <c r="A29" s="35" t="s">
        <v>36</v>
      </c>
      <c r="B29" s="2">
        <v>841</v>
      </c>
      <c r="C29" s="2">
        <v>162</v>
      </c>
      <c r="D29" s="6">
        <f t="shared" si="1"/>
        <v>1003</v>
      </c>
      <c r="E29" s="23" t="s">
        <v>137</v>
      </c>
    </row>
    <row r="30" spans="1:5" x14ac:dyDescent="0.25">
      <c r="A30" s="68" t="s">
        <v>37</v>
      </c>
      <c r="B30" s="72">
        <v>125</v>
      </c>
      <c r="C30" s="72">
        <v>35</v>
      </c>
      <c r="D30" s="63">
        <f t="shared" si="1"/>
        <v>160</v>
      </c>
      <c r="E30" s="23" t="s">
        <v>138</v>
      </c>
    </row>
    <row r="31" spans="1:5" x14ac:dyDescent="0.25">
      <c r="A31" s="35" t="s">
        <v>38</v>
      </c>
      <c r="B31" s="2">
        <v>612</v>
      </c>
      <c r="C31" s="2">
        <v>148</v>
      </c>
      <c r="D31" s="6">
        <f t="shared" si="1"/>
        <v>760</v>
      </c>
      <c r="E31" s="23" t="s">
        <v>139</v>
      </c>
    </row>
    <row r="32" spans="1:5" x14ac:dyDescent="0.25">
      <c r="A32" s="68" t="s">
        <v>39</v>
      </c>
      <c r="B32" s="72">
        <v>554</v>
      </c>
      <c r="C32" s="72">
        <v>121</v>
      </c>
      <c r="D32" s="63">
        <f t="shared" si="1"/>
        <v>675</v>
      </c>
      <c r="E32" s="23" t="s">
        <v>140</v>
      </c>
    </row>
    <row r="33" spans="1:6" x14ac:dyDescent="0.25">
      <c r="A33" s="35" t="s">
        <v>40</v>
      </c>
      <c r="B33" s="2">
        <v>548</v>
      </c>
      <c r="C33" s="2">
        <v>170</v>
      </c>
      <c r="D33" s="6">
        <f t="shared" si="1"/>
        <v>718</v>
      </c>
      <c r="E33" s="23" t="s">
        <v>141</v>
      </c>
    </row>
    <row r="34" spans="1:6" x14ac:dyDescent="0.25">
      <c r="A34" s="68" t="s">
        <v>41</v>
      </c>
      <c r="B34" s="72">
        <v>294</v>
      </c>
      <c r="C34" s="72">
        <v>210</v>
      </c>
      <c r="D34" s="63">
        <f t="shared" si="1"/>
        <v>504</v>
      </c>
      <c r="E34" s="23" t="s">
        <v>142</v>
      </c>
    </row>
    <row r="35" spans="1:6" x14ac:dyDescent="0.25">
      <c r="A35" s="35" t="s">
        <v>42</v>
      </c>
      <c r="B35" s="2">
        <v>1663</v>
      </c>
      <c r="C35" s="2">
        <v>522</v>
      </c>
      <c r="D35" s="6">
        <f t="shared" si="1"/>
        <v>2185</v>
      </c>
      <c r="E35" s="23" t="s">
        <v>215</v>
      </c>
    </row>
    <row r="36" spans="1:6" x14ac:dyDescent="0.25">
      <c r="A36" s="68" t="s">
        <v>43</v>
      </c>
      <c r="B36" s="72">
        <v>131</v>
      </c>
      <c r="C36" s="72">
        <v>22</v>
      </c>
      <c r="D36" s="63">
        <f t="shared" si="1"/>
        <v>153</v>
      </c>
      <c r="E36" s="23" t="s">
        <v>143</v>
      </c>
    </row>
    <row r="37" spans="1:6" x14ac:dyDescent="0.25">
      <c r="A37" s="35" t="s">
        <v>44</v>
      </c>
      <c r="B37" s="2">
        <v>1054</v>
      </c>
      <c r="C37" s="2">
        <v>469</v>
      </c>
      <c r="D37" s="6">
        <f t="shared" si="1"/>
        <v>1523</v>
      </c>
      <c r="E37" s="23" t="s">
        <v>144</v>
      </c>
    </row>
    <row r="38" spans="1:6" x14ac:dyDescent="0.25">
      <c r="A38" s="68" t="s">
        <v>45</v>
      </c>
      <c r="B38" s="72">
        <v>258</v>
      </c>
      <c r="C38" s="72">
        <v>66</v>
      </c>
      <c r="D38" s="63">
        <f t="shared" si="1"/>
        <v>324</v>
      </c>
      <c r="E38" s="23" t="s">
        <v>145</v>
      </c>
    </row>
    <row r="39" spans="1:6" x14ac:dyDescent="0.25">
      <c r="A39" s="35" t="s">
        <v>46</v>
      </c>
      <c r="B39" s="2">
        <v>157</v>
      </c>
      <c r="C39" s="2">
        <v>36</v>
      </c>
      <c r="D39" s="6">
        <f t="shared" si="1"/>
        <v>193</v>
      </c>
      <c r="E39" s="23" t="s">
        <v>146</v>
      </c>
    </row>
    <row r="40" spans="1:6" ht="8.25" customHeight="1" x14ac:dyDescent="0.25">
      <c r="A40" s="15"/>
      <c r="B40" s="16"/>
      <c r="C40" s="16"/>
      <c r="D40" s="16"/>
    </row>
    <row r="41" spans="1:6" ht="15.75" x14ac:dyDescent="0.25">
      <c r="A41" s="56" t="s">
        <v>51</v>
      </c>
      <c r="B41" s="57">
        <f>B8+B9+B10+B11+B12+B13+B14+B15+B16+B17+B18+B19+B20+B21+B22+B23+B24+B25+B26+B27+B28+B29+B30+B31+B32+B33+B34+B35+B36+B37+B38+B39</f>
        <v>28984</v>
      </c>
      <c r="C41" s="57">
        <f>C8+C9+C10+C11+C12+C13+C14+C15+C16+C17+C18+C19+C20+C21+C22+C23+C24+C25+C26+C27+C28+C29+C30+C31+C32+C33+C34+C35+C36+C37+C38+C39</f>
        <v>7301</v>
      </c>
      <c r="D41" s="57">
        <f>D8+D9+D10+D11+D12+D13+D14+D15+D16+D17+D18+D19+D20+D21+D22+D23+D24+D25+D26+D27+D28+D29+D30+D31+D32+D33+D34+D35+D36+D37+D38+D39</f>
        <v>36285</v>
      </c>
      <c r="F41" s="7"/>
    </row>
    <row r="42" spans="1:6" x14ac:dyDescent="0.25">
      <c r="B42" s="25">
        <f>B41*100/D41</f>
        <v>79.878737770428557</v>
      </c>
      <c r="C42" s="25">
        <f>C41*100/D41</f>
        <v>20.12126222957145</v>
      </c>
      <c r="D42" s="24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55"/>
  <sheetViews>
    <sheetView zoomScaleNormal="100" workbookViewId="0">
      <selection activeCell="F59" sqref="F59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07" t="s">
        <v>184</v>
      </c>
      <c r="B2" s="107"/>
      <c r="C2" s="107"/>
      <c r="D2" s="107"/>
      <c r="E2" s="107"/>
      <c r="F2" s="38"/>
      <c r="G2" s="38"/>
      <c r="H2" s="38"/>
      <c r="I2" s="38"/>
      <c r="J2" s="38"/>
    </row>
    <row r="3" spans="1:10" ht="15" customHeight="1" x14ac:dyDescent="0.25">
      <c r="A3" s="107" t="s">
        <v>170</v>
      </c>
      <c r="B3" s="107"/>
      <c r="C3" s="107"/>
      <c r="D3" s="107"/>
      <c r="E3" s="32"/>
      <c r="F3" s="32"/>
      <c r="G3" s="32"/>
      <c r="H3" s="32"/>
      <c r="I3" s="32"/>
      <c r="J3" s="32"/>
    </row>
    <row r="4" spans="1:10" ht="15" customHeight="1" x14ac:dyDescent="0.25">
      <c r="B4" s="3"/>
      <c r="C4" s="3"/>
    </row>
    <row r="5" spans="1:10" ht="12.75" customHeight="1" x14ac:dyDescent="0.25">
      <c r="A5" s="100" t="s">
        <v>164</v>
      </c>
      <c r="B5" s="99" t="s">
        <v>162</v>
      </c>
      <c r="C5" s="99" t="s">
        <v>163</v>
      </c>
      <c r="D5" s="99" t="s">
        <v>63</v>
      </c>
    </row>
    <row r="6" spans="1:10" ht="27.75" customHeight="1" x14ac:dyDescent="0.25">
      <c r="A6" s="100"/>
      <c r="B6" s="99"/>
      <c r="C6" s="99"/>
      <c r="D6" s="99"/>
    </row>
    <row r="7" spans="1:10" ht="9.75" customHeight="1" x14ac:dyDescent="0.25">
      <c r="A7" s="15"/>
      <c r="B7" s="15"/>
      <c r="C7" s="15"/>
      <c r="D7" s="15"/>
    </row>
    <row r="8" spans="1:10" x14ac:dyDescent="0.25">
      <c r="A8" s="68" t="s">
        <v>17</v>
      </c>
      <c r="B8" s="72">
        <v>2368</v>
      </c>
      <c r="C8" s="72">
        <v>113</v>
      </c>
      <c r="D8" s="63">
        <f t="shared" ref="D8:D23" si="0">SUM(B8:C8)</f>
        <v>2481</v>
      </c>
      <c r="E8" s="23" t="s">
        <v>118</v>
      </c>
    </row>
    <row r="9" spans="1:10" x14ac:dyDescent="0.25">
      <c r="A9" s="35" t="s">
        <v>18</v>
      </c>
      <c r="B9" s="26">
        <v>5408</v>
      </c>
      <c r="C9" s="26">
        <v>124</v>
      </c>
      <c r="D9" s="6">
        <f t="shared" si="0"/>
        <v>5532</v>
      </c>
      <c r="E9" s="23" t="s">
        <v>119</v>
      </c>
    </row>
    <row r="10" spans="1:10" x14ac:dyDescent="0.25">
      <c r="A10" s="68" t="s">
        <v>19</v>
      </c>
      <c r="B10" s="72">
        <v>381</v>
      </c>
      <c r="C10" s="72">
        <v>29</v>
      </c>
      <c r="D10" s="63">
        <f t="shared" si="0"/>
        <v>410</v>
      </c>
      <c r="E10" s="23" t="s">
        <v>120</v>
      </c>
    </row>
    <row r="11" spans="1:10" x14ac:dyDescent="0.25">
      <c r="A11" s="35" t="s">
        <v>20</v>
      </c>
      <c r="B11" s="26">
        <v>213</v>
      </c>
      <c r="C11" s="26">
        <v>18</v>
      </c>
      <c r="D11" s="6">
        <f t="shared" si="0"/>
        <v>231</v>
      </c>
      <c r="E11" s="23" t="s">
        <v>214</v>
      </c>
    </row>
    <row r="12" spans="1:10" x14ac:dyDescent="0.25">
      <c r="A12" s="68" t="s">
        <v>23</v>
      </c>
      <c r="B12" s="72">
        <v>1988</v>
      </c>
      <c r="C12" s="72">
        <v>86</v>
      </c>
      <c r="D12" s="63">
        <f t="shared" si="0"/>
        <v>2074</v>
      </c>
      <c r="E12" s="23" t="s">
        <v>121</v>
      </c>
    </row>
    <row r="13" spans="1:10" x14ac:dyDescent="0.25">
      <c r="A13" s="35" t="s">
        <v>24</v>
      </c>
      <c r="B13" s="26">
        <v>4705</v>
      </c>
      <c r="C13" s="26">
        <v>568</v>
      </c>
      <c r="D13" s="6">
        <f t="shared" si="0"/>
        <v>5273</v>
      </c>
      <c r="E13" s="23" t="s">
        <v>122</v>
      </c>
    </row>
    <row r="14" spans="1:10" x14ac:dyDescent="0.25">
      <c r="A14" s="68" t="s">
        <v>211</v>
      </c>
      <c r="B14" s="72">
        <v>49997</v>
      </c>
      <c r="C14" s="72">
        <v>2412</v>
      </c>
      <c r="D14" s="63">
        <f t="shared" si="0"/>
        <v>52409</v>
      </c>
      <c r="E14" s="23" t="s">
        <v>212</v>
      </c>
    </row>
    <row r="15" spans="1:10" x14ac:dyDescent="0.25">
      <c r="A15" s="35" t="s">
        <v>21</v>
      </c>
      <c r="B15" s="26">
        <v>3203</v>
      </c>
      <c r="C15" s="26">
        <v>167</v>
      </c>
      <c r="D15" s="6">
        <f t="shared" si="0"/>
        <v>3370</v>
      </c>
      <c r="E15" s="23" t="s">
        <v>123</v>
      </c>
    </row>
    <row r="16" spans="1:10" x14ac:dyDescent="0.25">
      <c r="A16" s="68" t="s">
        <v>22</v>
      </c>
      <c r="B16" s="72">
        <v>2571</v>
      </c>
      <c r="C16" s="72">
        <v>256</v>
      </c>
      <c r="D16" s="63">
        <f t="shared" si="0"/>
        <v>2827</v>
      </c>
      <c r="E16" s="23" t="s">
        <v>124</v>
      </c>
    </row>
    <row r="17" spans="1:6" x14ac:dyDescent="0.25">
      <c r="A17" s="35" t="s">
        <v>25</v>
      </c>
      <c r="B17" s="26">
        <v>1713</v>
      </c>
      <c r="C17" s="26">
        <v>69</v>
      </c>
      <c r="D17" s="6">
        <f t="shared" si="0"/>
        <v>1782</v>
      </c>
      <c r="E17" s="23" t="s">
        <v>125</v>
      </c>
    </row>
    <row r="18" spans="1:6" x14ac:dyDescent="0.25">
      <c r="A18" s="68" t="s">
        <v>48</v>
      </c>
      <c r="B18" s="72">
        <v>16990</v>
      </c>
      <c r="C18" s="72">
        <v>770</v>
      </c>
      <c r="D18" s="63">
        <f t="shared" si="0"/>
        <v>17760</v>
      </c>
      <c r="E18" s="23" t="s">
        <v>126</v>
      </c>
    </row>
    <row r="19" spans="1:6" x14ac:dyDescent="0.25">
      <c r="A19" s="35" t="s">
        <v>26</v>
      </c>
      <c r="B19" s="26">
        <v>10043</v>
      </c>
      <c r="C19" s="26">
        <v>680</v>
      </c>
      <c r="D19" s="6">
        <f t="shared" si="0"/>
        <v>10723</v>
      </c>
      <c r="E19" s="23" t="s">
        <v>127</v>
      </c>
    </row>
    <row r="20" spans="1:6" x14ac:dyDescent="0.25">
      <c r="A20" s="68" t="s">
        <v>27</v>
      </c>
      <c r="B20" s="72">
        <v>3011</v>
      </c>
      <c r="C20" s="72">
        <v>138</v>
      </c>
      <c r="D20" s="63">
        <f t="shared" si="0"/>
        <v>3149</v>
      </c>
      <c r="E20" s="23" t="s">
        <v>128</v>
      </c>
    </row>
    <row r="21" spans="1:6" x14ac:dyDescent="0.25">
      <c r="A21" s="35" t="s">
        <v>28</v>
      </c>
      <c r="B21" s="26">
        <v>9430</v>
      </c>
      <c r="C21" s="26">
        <v>577</v>
      </c>
      <c r="D21" s="6">
        <f t="shared" si="0"/>
        <v>10007</v>
      </c>
      <c r="E21" s="23" t="s">
        <v>129</v>
      </c>
    </row>
    <row r="22" spans="1:6" x14ac:dyDescent="0.25">
      <c r="A22" s="68" t="s">
        <v>29</v>
      </c>
      <c r="B22" s="72">
        <v>14596</v>
      </c>
      <c r="C22" s="72">
        <v>683</v>
      </c>
      <c r="D22" s="63">
        <f t="shared" si="0"/>
        <v>15279</v>
      </c>
      <c r="E22" s="23" t="s">
        <v>130</v>
      </c>
    </row>
    <row r="23" spans="1:6" x14ac:dyDescent="0.25">
      <c r="A23" s="35" t="s">
        <v>30</v>
      </c>
      <c r="B23" s="26">
        <v>6376</v>
      </c>
      <c r="C23" s="26">
        <v>203</v>
      </c>
      <c r="D23" s="6">
        <f t="shared" si="0"/>
        <v>6579</v>
      </c>
      <c r="E23" s="23" t="s">
        <v>131</v>
      </c>
    </row>
    <row r="24" spans="1:6" ht="12.75" customHeight="1" x14ac:dyDescent="0.25">
      <c r="A24" s="68" t="s">
        <v>31</v>
      </c>
      <c r="B24" s="72">
        <v>2639</v>
      </c>
      <c r="C24" s="72">
        <v>54</v>
      </c>
      <c r="D24" s="63">
        <f t="shared" ref="D24:D39" si="1">SUM(B24:C24)</f>
        <v>2693</v>
      </c>
      <c r="E24" s="23" t="s">
        <v>132</v>
      </c>
    </row>
    <row r="25" spans="1:6" x14ac:dyDescent="0.25">
      <c r="A25" s="35" t="s">
        <v>32</v>
      </c>
      <c r="B25" s="26">
        <v>562</v>
      </c>
      <c r="C25" s="26">
        <v>13</v>
      </c>
      <c r="D25" s="6">
        <f t="shared" si="1"/>
        <v>575</v>
      </c>
      <c r="E25" s="23" t="s">
        <v>133</v>
      </c>
    </row>
    <row r="26" spans="1:6" x14ac:dyDescent="0.25">
      <c r="A26" s="68" t="s">
        <v>33</v>
      </c>
      <c r="B26" s="72">
        <v>11107</v>
      </c>
      <c r="C26" s="72">
        <v>666</v>
      </c>
      <c r="D26" s="63">
        <f t="shared" si="1"/>
        <v>11773</v>
      </c>
      <c r="E26" s="23" t="s">
        <v>134</v>
      </c>
    </row>
    <row r="27" spans="1:6" x14ac:dyDescent="0.25">
      <c r="A27" s="35" t="s">
        <v>34</v>
      </c>
      <c r="B27" s="26">
        <v>1192</v>
      </c>
      <c r="C27" s="26">
        <v>88</v>
      </c>
      <c r="D27" s="6">
        <f t="shared" si="1"/>
        <v>1280</v>
      </c>
      <c r="E27" s="23" t="s">
        <v>135</v>
      </c>
      <c r="F27" s="2"/>
    </row>
    <row r="28" spans="1:6" x14ac:dyDescent="0.25">
      <c r="A28" s="68" t="s">
        <v>35</v>
      </c>
      <c r="B28" s="72">
        <v>8077</v>
      </c>
      <c r="C28" s="72">
        <v>194</v>
      </c>
      <c r="D28" s="63">
        <f t="shared" si="1"/>
        <v>8271</v>
      </c>
      <c r="E28" s="23" t="s">
        <v>136</v>
      </c>
      <c r="F28" s="2"/>
    </row>
    <row r="29" spans="1:6" x14ac:dyDescent="0.25">
      <c r="A29" s="35" t="s">
        <v>36</v>
      </c>
      <c r="B29" s="26">
        <v>4191</v>
      </c>
      <c r="C29" s="26">
        <v>234</v>
      </c>
      <c r="D29" s="6">
        <f t="shared" si="1"/>
        <v>4425</v>
      </c>
      <c r="E29" s="23" t="s">
        <v>137</v>
      </c>
      <c r="F29" s="2"/>
    </row>
    <row r="30" spans="1:6" x14ac:dyDescent="0.25">
      <c r="A30" s="68" t="s">
        <v>37</v>
      </c>
      <c r="B30" s="72">
        <v>380</v>
      </c>
      <c r="C30" s="72">
        <v>20</v>
      </c>
      <c r="D30" s="63">
        <f t="shared" si="1"/>
        <v>400</v>
      </c>
      <c r="E30" s="23" t="s">
        <v>138</v>
      </c>
      <c r="F30" s="2"/>
    </row>
    <row r="31" spans="1:6" x14ac:dyDescent="0.25">
      <c r="A31" s="35" t="s">
        <v>38</v>
      </c>
      <c r="B31" s="26">
        <v>4233</v>
      </c>
      <c r="C31" s="26">
        <v>181</v>
      </c>
      <c r="D31" s="6">
        <f t="shared" si="1"/>
        <v>4414</v>
      </c>
      <c r="E31" s="23" t="s">
        <v>139</v>
      </c>
    </row>
    <row r="32" spans="1:6" x14ac:dyDescent="0.25">
      <c r="A32" s="68" t="s">
        <v>39</v>
      </c>
      <c r="B32" s="72">
        <v>5244</v>
      </c>
      <c r="C32" s="72">
        <v>98</v>
      </c>
      <c r="D32" s="63">
        <f t="shared" si="1"/>
        <v>5342</v>
      </c>
      <c r="E32" s="23" t="s">
        <v>140</v>
      </c>
    </row>
    <row r="33" spans="1:5" x14ac:dyDescent="0.25">
      <c r="A33" s="35" t="s">
        <v>40</v>
      </c>
      <c r="B33" s="26">
        <v>3984</v>
      </c>
      <c r="C33" s="26">
        <v>229</v>
      </c>
      <c r="D33" s="6">
        <f t="shared" si="1"/>
        <v>4213</v>
      </c>
      <c r="E33" s="23" t="s">
        <v>141</v>
      </c>
    </row>
    <row r="34" spans="1:5" x14ac:dyDescent="0.25">
      <c r="A34" s="68" t="s">
        <v>41</v>
      </c>
      <c r="B34" s="72">
        <v>1065</v>
      </c>
      <c r="C34" s="72">
        <v>200</v>
      </c>
      <c r="D34" s="63">
        <f t="shared" si="1"/>
        <v>1265</v>
      </c>
      <c r="E34" s="23" t="s">
        <v>142</v>
      </c>
    </row>
    <row r="35" spans="1:5" x14ac:dyDescent="0.25">
      <c r="A35" s="35" t="s">
        <v>42</v>
      </c>
      <c r="B35" s="26">
        <v>8244</v>
      </c>
      <c r="C35" s="26">
        <v>557</v>
      </c>
      <c r="D35" s="6">
        <f t="shared" si="1"/>
        <v>8801</v>
      </c>
      <c r="E35" s="23" t="s">
        <v>215</v>
      </c>
    </row>
    <row r="36" spans="1:5" x14ac:dyDescent="0.25">
      <c r="A36" s="68" t="s">
        <v>43</v>
      </c>
      <c r="B36" s="72">
        <v>1485</v>
      </c>
      <c r="C36" s="72">
        <v>45</v>
      </c>
      <c r="D36" s="63">
        <f t="shared" si="1"/>
        <v>1530</v>
      </c>
      <c r="E36" s="23" t="s">
        <v>143</v>
      </c>
    </row>
    <row r="37" spans="1:5" x14ac:dyDescent="0.25">
      <c r="A37" s="35" t="s">
        <v>44</v>
      </c>
      <c r="B37" s="26">
        <v>6521</v>
      </c>
      <c r="C37" s="26">
        <v>635</v>
      </c>
      <c r="D37" s="6">
        <f t="shared" si="1"/>
        <v>7156</v>
      </c>
      <c r="E37" s="23" t="s">
        <v>144</v>
      </c>
    </row>
    <row r="38" spans="1:5" x14ac:dyDescent="0.25">
      <c r="A38" s="68" t="s">
        <v>45</v>
      </c>
      <c r="B38" s="72">
        <v>872</v>
      </c>
      <c r="C38" s="72">
        <v>46</v>
      </c>
      <c r="D38" s="63">
        <f t="shared" si="1"/>
        <v>918</v>
      </c>
      <c r="E38" s="23" t="s">
        <v>145</v>
      </c>
    </row>
    <row r="39" spans="1:5" x14ac:dyDescent="0.25">
      <c r="A39" s="35" t="s">
        <v>46</v>
      </c>
      <c r="B39" s="26">
        <v>742</v>
      </c>
      <c r="C39" s="26">
        <v>39</v>
      </c>
      <c r="D39" s="6">
        <f t="shared" si="1"/>
        <v>781</v>
      </c>
      <c r="E39" s="23" t="s">
        <v>146</v>
      </c>
    </row>
    <row r="40" spans="1:5" ht="5.25" customHeight="1" x14ac:dyDescent="0.25">
      <c r="A40" s="15"/>
      <c r="B40" s="16"/>
      <c r="C40" s="16"/>
      <c r="D40" s="16"/>
    </row>
    <row r="41" spans="1:5" ht="15.75" x14ac:dyDescent="0.25">
      <c r="A41" s="56" t="s">
        <v>51</v>
      </c>
      <c r="B41" s="57">
        <f>B8+B9+B10+B11+B12+B13+B14+B15+B16+B17+B18+B19+B20+B21+B22+B23+B24+B25+B26+B27+B28+B29+B30+B31+B32+B33+B34+B35+B36+B37+B38+B39</f>
        <v>193531</v>
      </c>
      <c r="C41" s="57">
        <f>C8+C9+C10+C11+C12+C13+C14+C15+C16+C17+C18+C19+C20+C21+C22+C23+C24+C25+C26+C27+C28+C29+C30+C31+C32+C33+C34+C35+C36+C37+C38+C39</f>
        <v>10192</v>
      </c>
      <c r="D41" s="57">
        <f>D8+D9+D10+D11+D12+D13+D14+D15+D16+D17+D18+D19+D20+D21+D22+D23+D24+D25+D26+D27+D28+D29+D30+D31+D32+D33+D34+D35+D36+D37+D38+D39</f>
        <v>203723</v>
      </c>
    </row>
    <row r="42" spans="1:5" x14ac:dyDescent="0.25">
      <c r="B42" s="25">
        <f>B41*100/D41</f>
        <v>94.99712845383192</v>
      </c>
      <c r="C42" s="25">
        <f>C41*100/D41</f>
        <v>5.0028715461680813</v>
      </c>
      <c r="D42" s="24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2:G50"/>
  <sheetViews>
    <sheetView zoomScaleNormal="100" workbookViewId="0">
      <selection activeCell="C47" sqref="C47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9" t="s">
        <v>196</v>
      </c>
    </row>
    <row r="4" spans="1:6" ht="17.25" x14ac:dyDescent="0.3">
      <c r="A4" s="9" t="s">
        <v>194</v>
      </c>
    </row>
    <row r="6" spans="1:6" ht="27.75" customHeight="1" x14ac:dyDescent="0.25">
      <c r="A6" s="100" t="s">
        <v>190</v>
      </c>
      <c r="B6" s="100" t="s">
        <v>171</v>
      </c>
      <c r="C6" s="100" t="s">
        <v>172</v>
      </c>
      <c r="D6" s="100" t="s">
        <v>1</v>
      </c>
      <c r="E6" s="100" t="s">
        <v>173</v>
      </c>
      <c r="F6" s="100" t="s">
        <v>1</v>
      </c>
    </row>
    <row r="7" spans="1:6" ht="21" customHeight="1" x14ac:dyDescent="0.25">
      <c r="A7" s="100"/>
      <c r="B7" s="100"/>
      <c r="C7" s="100"/>
      <c r="D7" s="100"/>
      <c r="E7" s="100"/>
      <c r="F7" s="100"/>
    </row>
    <row r="8" spans="1:6" ht="9.75" customHeight="1" x14ac:dyDescent="0.25">
      <c r="A8" s="15"/>
      <c r="B8" s="15"/>
      <c r="C8" s="15"/>
      <c r="D8" s="15"/>
      <c r="E8" s="15"/>
      <c r="F8" s="27"/>
    </row>
    <row r="9" spans="1:6" x14ac:dyDescent="0.25">
      <c r="A9" s="68" t="s">
        <v>279</v>
      </c>
      <c r="B9" s="78" t="s">
        <v>96</v>
      </c>
      <c r="C9" s="72">
        <v>172611</v>
      </c>
      <c r="D9" s="79">
        <f>C9/$C$17*100</f>
        <v>80.267385895975266</v>
      </c>
      <c r="E9" s="72">
        <v>320389</v>
      </c>
      <c r="F9" s="79">
        <f>E9/$E$17*100</f>
        <v>22.31301414320377</v>
      </c>
    </row>
    <row r="10" spans="1:6" x14ac:dyDescent="0.25">
      <c r="A10" s="19"/>
      <c r="B10" s="20"/>
      <c r="C10" s="16"/>
      <c r="D10" s="18"/>
      <c r="E10" s="16"/>
      <c r="F10" s="18"/>
    </row>
    <row r="11" spans="1:6" x14ac:dyDescent="0.25">
      <c r="A11" s="68" t="s">
        <v>91</v>
      </c>
      <c r="B11" s="78" t="s">
        <v>95</v>
      </c>
      <c r="C11" s="72">
        <v>36098</v>
      </c>
      <c r="D11" s="79">
        <f>C11/$C$17*100</f>
        <v>16.786254039852125</v>
      </c>
      <c r="E11" s="72">
        <v>420034</v>
      </c>
      <c r="F11" s="79">
        <v>29.2</v>
      </c>
    </row>
    <row r="12" spans="1:6" x14ac:dyDescent="0.25">
      <c r="A12" s="19"/>
      <c r="B12" s="20"/>
      <c r="C12" s="16"/>
      <c r="D12" s="18"/>
      <c r="E12" s="16"/>
      <c r="F12" s="18"/>
    </row>
    <row r="13" spans="1:6" x14ac:dyDescent="0.25">
      <c r="A13" s="68" t="s">
        <v>92</v>
      </c>
      <c r="B13" s="78" t="s">
        <v>94</v>
      </c>
      <c r="C13" s="72">
        <v>4868</v>
      </c>
      <c r="D13" s="79">
        <v>2.2000000000000002</v>
      </c>
      <c r="E13" s="72">
        <v>248045</v>
      </c>
      <c r="F13" s="79">
        <f>E13/$E$17*100</f>
        <v>17.274724142061615</v>
      </c>
    </row>
    <row r="14" spans="1:6" x14ac:dyDescent="0.25">
      <c r="A14" s="19"/>
      <c r="B14" s="20"/>
      <c r="C14" s="16"/>
      <c r="D14" s="18"/>
      <c r="E14" s="16"/>
      <c r="F14" s="18"/>
    </row>
    <row r="15" spans="1:6" x14ac:dyDescent="0.25">
      <c r="A15" s="68" t="s">
        <v>93</v>
      </c>
      <c r="B15" s="78" t="s">
        <v>97</v>
      </c>
      <c r="C15" s="72">
        <v>1468</v>
      </c>
      <c r="D15" s="79">
        <f>C15/$C$17*100</f>
        <v>0.68264781789857931</v>
      </c>
      <c r="E15" s="72">
        <v>447416</v>
      </c>
      <c r="F15" s="79">
        <f>E15/$E$17*100</f>
        <v>31.159620136445564</v>
      </c>
    </row>
    <row r="16" spans="1:6" ht="9.75" customHeight="1" x14ac:dyDescent="0.25">
      <c r="A16" s="15"/>
      <c r="B16" s="19"/>
      <c r="C16" s="17"/>
      <c r="D16" s="28"/>
      <c r="E16" s="17"/>
      <c r="F16" s="28"/>
    </row>
    <row r="17" spans="1:7" ht="19.5" customHeight="1" x14ac:dyDescent="0.25">
      <c r="A17" s="73" t="s">
        <v>63</v>
      </c>
      <c r="B17" s="76"/>
      <c r="C17" s="74">
        <f>C9+C11+C13+C15</f>
        <v>215045</v>
      </c>
      <c r="D17" s="77">
        <f>D9+D11+D13+D15</f>
        <v>99.936287753725978</v>
      </c>
      <c r="E17" s="74">
        <f>E9+E11+E13+E15</f>
        <v>1435884</v>
      </c>
      <c r="F17" s="77">
        <f>F9+F11+F13+F15</f>
        <v>99.947358421710959</v>
      </c>
    </row>
    <row r="19" spans="1:7" x14ac:dyDescent="0.25">
      <c r="E19" s="7"/>
    </row>
    <row r="24" spans="1:7" x14ac:dyDescent="0.25">
      <c r="G24" s="15"/>
    </row>
    <row r="25" spans="1:7" x14ac:dyDescent="0.25">
      <c r="G25" s="15"/>
    </row>
    <row r="26" spans="1:7" x14ac:dyDescent="0.25">
      <c r="G26" s="15"/>
    </row>
    <row r="27" spans="1:7" x14ac:dyDescent="0.25">
      <c r="G27" s="15"/>
    </row>
    <row r="28" spans="1:7" x14ac:dyDescent="0.25">
      <c r="G28" s="15"/>
    </row>
    <row r="29" spans="1:7" x14ac:dyDescent="0.25">
      <c r="G29" s="15"/>
    </row>
    <row r="30" spans="1:7" x14ac:dyDescent="0.25">
      <c r="G30" s="15"/>
    </row>
    <row r="31" spans="1:7" x14ac:dyDescent="0.25">
      <c r="G31" s="15"/>
    </row>
    <row r="32" spans="1:7" x14ac:dyDescent="0.25">
      <c r="G32" s="15"/>
    </row>
    <row r="33" spans="1:7" x14ac:dyDescent="0.25">
      <c r="G33" s="15"/>
    </row>
    <row r="34" spans="1:7" x14ac:dyDescent="0.25">
      <c r="G34" s="15"/>
    </row>
    <row r="35" spans="1:7" x14ac:dyDescent="0.25">
      <c r="G35" s="15"/>
    </row>
    <row r="36" spans="1:7" x14ac:dyDescent="0.25">
      <c r="G36" s="15"/>
    </row>
    <row r="37" spans="1:7" x14ac:dyDescent="0.25">
      <c r="G37" s="15"/>
    </row>
    <row r="47" spans="1:7" x14ac:dyDescent="0.25">
      <c r="A47" s="10"/>
    </row>
    <row r="48" spans="1:7" x14ac:dyDescent="0.25">
      <c r="A48" s="10"/>
    </row>
    <row r="49" spans="1:1" x14ac:dyDescent="0.25">
      <c r="A49" s="10"/>
    </row>
    <row r="50" spans="1:1" x14ac:dyDescent="0.25">
      <c r="A50" s="10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>
      <selection activeCell="A49" sqref="A49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7" customWidth="1"/>
    <col min="3" max="3" width="8.42578125" style="7" customWidth="1"/>
    <col min="4" max="16384" width="11.42578125" style="3"/>
  </cols>
  <sheetData>
    <row r="1" spans="1:19" ht="17.25" x14ac:dyDescent="0.3">
      <c r="A1" s="9"/>
      <c r="B1" s="9"/>
      <c r="C1" s="9"/>
    </row>
    <row r="2" spans="1:19" ht="17.25" x14ac:dyDescent="0.3">
      <c r="A2" s="9" t="s">
        <v>178</v>
      </c>
      <c r="B2" s="9"/>
      <c r="C2" s="9"/>
    </row>
    <row r="4" spans="1:19" ht="0.75" customHeight="1" x14ac:dyDescent="0.25"/>
    <row r="5" spans="1:19" ht="31.5" customHeight="1" x14ac:dyDescent="0.25">
      <c r="A5" s="66" t="s">
        <v>187</v>
      </c>
      <c r="B5" s="67" t="s">
        <v>185</v>
      </c>
      <c r="C5" s="67" t="s">
        <v>1</v>
      </c>
    </row>
    <row r="6" spans="1:19" ht="9.75" customHeight="1" x14ac:dyDescent="0.25">
      <c r="A6" s="15"/>
      <c r="B6" s="44"/>
      <c r="C6" s="44"/>
    </row>
    <row r="7" spans="1:19" ht="15" customHeight="1" x14ac:dyDescent="0.25">
      <c r="A7" s="64" t="s">
        <v>64</v>
      </c>
      <c r="B7" s="65">
        <v>563</v>
      </c>
      <c r="C7" s="82">
        <f t="shared" ref="C7:C34" si="0">B7/$B$38*100</f>
        <v>3.9209295458407505E-2</v>
      </c>
      <c r="D7" s="83"/>
      <c r="S7" s="83"/>
    </row>
    <row r="8" spans="1:19" ht="15" customHeight="1" x14ac:dyDescent="0.25">
      <c r="A8" s="35" t="s">
        <v>65</v>
      </c>
      <c r="B8" s="2">
        <v>14052</v>
      </c>
      <c r="C8" s="48">
        <f t="shared" si="0"/>
        <v>0.97863058575762396</v>
      </c>
      <c r="D8" s="83"/>
      <c r="S8" s="83"/>
    </row>
    <row r="9" spans="1:19" ht="15" customHeight="1" x14ac:dyDescent="0.25">
      <c r="A9" s="64" t="s">
        <v>67</v>
      </c>
      <c r="B9" s="65">
        <v>1091</v>
      </c>
      <c r="C9" s="82">
        <f t="shared" si="0"/>
        <v>7.5981068108565877E-2</v>
      </c>
      <c r="D9" s="83"/>
      <c r="S9" s="83"/>
    </row>
    <row r="10" spans="1:19" ht="15" customHeight="1" x14ac:dyDescent="0.25">
      <c r="A10" s="35" t="s">
        <v>66</v>
      </c>
      <c r="B10" s="2">
        <v>194799</v>
      </c>
      <c r="C10" s="48">
        <f t="shared" si="0"/>
        <v>13.566485872117804</v>
      </c>
      <c r="D10" s="83"/>
      <c r="S10" s="83"/>
    </row>
    <row r="11" spans="1:19" ht="15" customHeight="1" x14ac:dyDescent="0.25">
      <c r="A11" s="64" t="s">
        <v>105</v>
      </c>
      <c r="B11" s="65">
        <v>98906</v>
      </c>
      <c r="C11" s="82">
        <f t="shared" si="0"/>
        <v>6.8881608820768259</v>
      </c>
      <c r="D11" s="83"/>
      <c r="S11" s="83"/>
    </row>
    <row r="12" spans="1:19" ht="15" customHeight="1" x14ac:dyDescent="0.25">
      <c r="A12" s="35" t="s">
        <v>277</v>
      </c>
      <c r="B12" s="2">
        <v>137751</v>
      </c>
      <c r="C12" s="48">
        <f t="shared" si="0"/>
        <v>9.5934629816893278</v>
      </c>
      <c r="D12" s="83"/>
      <c r="S12" s="83"/>
    </row>
    <row r="13" spans="1:19" ht="15" customHeight="1" x14ac:dyDescent="0.25">
      <c r="A13" s="64" t="s">
        <v>106</v>
      </c>
      <c r="B13" s="65">
        <v>15900</v>
      </c>
      <c r="C13" s="82">
        <f t="shared" si="0"/>
        <v>1.1073317900331783</v>
      </c>
      <c r="D13" s="83"/>
      <c r="S13" s="83"/>
    </row>
    <row r="14" spans="1:19" ht="15" customHeight="1" x14ac:dyDescent="0.25">
      <c r="A14" s="35" t="s">
        <v>107</v>
      </c>
      <c r="B14" s="2">
        <v>48206</v>
      </c>
      <c r="C14" s="48">
        <f t="shared" si="0"/>
        <v>3.357234985555936</v>
      </c>
      <c r="D14" s="83"/>
      <c r="S14" s="83"/>
    </row>
    <row r="15" spans="1:19" ht="15" customHeight="1" x14ac:dyDescent="0.25">
      <c r="A15" s="64" t="s">
        <v>108</v>
      </c>
      <c r="B15" s="65">
        <v>2035</v>
      </c>
      <c r="C15" s="82">
        <f t="shared" si="0"/>
        <v>0.14172454042248539</v>
      </c>
      <c r="D15" s="83"/>
      <c r="S15" s="83"/>
    </row>
    <row r="16" spans="1:19" ht="15" customHeight="1" x14ac:dyDescent="0.25">
      <c r="A16" s="35" t="s">
        <v>109</v>
      </c>
      <c r="B16" s="2">
        <v>3764</v>
      </c>
      <c r="C16" s="48">
        <f t="shared" si="0"/>
        <v>0.26213816714999261</v>
      </c>
      <c r="D16" s="83"/>
      <c r="S16" s="83"/>
    </row>
    <row r="17" spans="1:19" ht="15" customHeight="1" x14ac:dyDescent="0.25">
      <c r="A17" s="64" t="s">
        <v>68</v>
      </c>
      <c r="B17" s="65">
        <v>35828</v>
      </c>
      <c r="C17" s="82">
        <f t="shared" si="0"/>
        <v>2.4951876335414283</v>
      </c>
      <c r="D17" s="83"/>
      <c r="S17" s="83"/>
    </row>
    <row r="18" spans="1:19" ht="15" customHeight="1" x14ac:dyDescent="0.25">
      <c r="A18" s="35" t="s">
        <v>115</v>
      </c>
      <c r="B18" s="2">
        <v>12877</v>
      </c>
      <c r="C18" s="48">
        <f t="shared" si="0"/>
        <v>0.89679946290926005</v>
      </c>
      <c r="D18" s="83"/>
      <c r="S18" s="83"/>
    </row>
    <row r="19" spans="1:19" ht="15" customHeight="1" x14ac:dyDescent="0.25">
      <c r="A19" s="64" t="s">
        <v>113</v>
      </c>
      <c r="B19" s="65">
        <v>646</v>
      </c>
      <c r="C19" s="82">
        <f t="shared" si="0"/>
        <v>4.4989706689398307E-2</v>
      </c>
      <c r="D19" s="83"/>
      <c r="S19" s="83"/>
    </row>
    <row r="20" spans="1:19" ht="15" customHeight="1" x14ac:dyDescent="0.25">
      <c r="A20" s="35" t="s">
        <v>69</v>
      </c>
      <c r="B20" s="2">
        <v>43860</v>
      </c>
      <c r="C20" s="48">
        <f t="shared" si="0"/>
        <v>3.0545642962802009</v>
      </c>
      <c r="D20" s="83"/>
      <c r="S20" s="83"/>
    </row>
    <row r="21" spans="1:19" ht="15" customHeight="1" x14ac:dyDescent="0.25">
      <c r="A21" s="64" t="s">
        <v>70</v>
      </c>
      <c r="B21" s="65">
        <v>60</v>
      </c>
      <c r="C21" s="82">
        <f t="shared" si="0"/>
        <v>4.1786105284270878E-3</v>
      </c>
      <c r="D21" s="83"/>
      <c r="S21" s="83"/>
    </row>
    <row r="22" spans="1:19" ht="15" customHeight="1" x14ac:dyDescent="0.25">
      <c r="A22" s="35" t="s">
        <v>71</v>
      </c>
      <c r="B22" s="2">
        <v>2915</v>
      </c>
      <c r="C22" s="48">
        <f t="shared" si="0"/>
        <v>0.20301082817274935</v>
      </c>
      <c r="D22" s="83"/>
      <c r="S22" s="83"/>
    </row>
    <row r="23" spans="1:19" ht="15" customHeight="1" x14ac:dyDescent="0.25">
      <c r="A23" s="64" t="s">
        <v>112</v>
      </c>
      <c r="B23" s="65">
        <v>5551</v>
      </c>
      <c r="C23" s="82">
        <f t="shared" si="0"/>
        <v>0.3865911173883127</v>
      </c>
      <c r="D23" s="83"/>
      <c r="S23" s="83"/>
    </row>
    <row r="24" spans="1:19" ht="15" customHeight="1" x14ac:dyDescent="0.25">
      <c r="A24" s="35" t="s">
        <v>111</v>
      </c>
      <c r="B24" s="2">
        <v>3203</v>
      </c>
      <c r="C24" s="48">
        <f t="shared" si="0"/>
        <v>0.22306815870919935</v>
      </c>
      <c r="D24" s="83"/>
      <c r="S24" s="83"/>
    </row>
    <row r="25" spans="1:19" ht="15" customHeight="1" x14ac:dyDescent="0.25">
      <c r="A25" s="64" t="s">
        <v>278</v>
      </c>
      <c r="B25" s="65">
        <v>6133</v>
      </c>
      <c r="C25" s="82">
        <f t="shared" si="0"/>
        <v>0.42712363951405541</v>
      </c>
      <c r="D25" s="83"/>
      <c r="S25" s="83"/>
    </row>
    <row r="26" spans="1:19" ht="15" customHeight="1" x14ac:dyDescent="0.25">
      <c r="A26" s="35" t="s">
        <v>72</v>
      </c>
      <c r="B26" s="2">
        <v>138248</v>
      </c>
      <c r="C26" s="48">
        <f t="shared" si="0"/>
        <v>9.6280758055664659</v>
      </c>
      <c r="D26" s="83"/>
      <c r="S26" s="83"/>
    </row>
    <row r="27" spans="1:19" ht="15" customHeight="1" x14ac:dyDescent="0.25">
      <c r="A27" s="64" t="s">
        <v>110</v>
      </c>
      <c r="B27" s="65">
        <v>6262</v>
      </c>
      <c r="C27" s="82">
        <f t="shared" si="0"/>
        <v>0.43610765215017372</v>
      </c>
      <c r="D27" s="83"/>
      <c r="S27" s="83"/>
    </row>
    <row r="28" spans="1:19" ht="15" customHeight="1" x14ac:dyDescent="0.25">
      <c r="A28" s="35" t="s">
        <v>73</v>
      </c>
      <c r="B28" s="2">
        <v>28786</v>
      </c>
      <c r="C28" s="48">
        <f t="shared" si="0"/>
        <v>2.0047580445217021</v>
      </c>
      <c r="D28" s="83"/>
      <c r="S28" s="83"/>
    </row>
    <row r="29" spans="1:19" ht="15" customHeight="1" x14ac:dyDescent="0.25">
      <c r="A29" s="64" t="s">
        <v>74</v>
      </c>
      <c r="B29" s="65">
        <v>1472</v>
      </c>
      <c r="C29" s="82">
        <f t="shared" si="0"/>
        <v>0.10251524496407786</v>
      </c>
      <c r="D29" s="83"/>
      <c r="S29" s="83"/>
    </row>
    <row r="30" spans="1:19" ht="15" customHeight="1" x14ac:dyDescent="0.25">
      <c r="A30" s="35" t="s">
        <v>75</v>
      </c>
      <c r="B30" s="2">
        <v>86</v>
      </c>
      <c r="C30" s="48">
        <f t="shared" si="0"/>
        <v>5.9893417574121586E-3</v>
      </c>
      <c r="D30" s="83"/>
      <c r="S30" s="83"/>
    </row>
    <row r="31" spans="1:19" ht="15" customHeight="1" x14ac:dyDescent="0.25">
      <c r="A31" s="64" t="s">
        <v>76</v>
      </c>
      <c r="B31" s="65">
        <v>80136</v>
      </c>
      <c r="C31" s="82">
        <f t="shared" si="0"/>
        <v>5.5809522217672178</v>
      </c>
      <c r="D31" s="83"/>
      <c r="S31" s="83"/>
    </row>
    <row r="32" spans="1:19" ht="15" customHeight="1" x14ac:dyDescent="0.25">
      <c r="A32" s="35" t="s">
        <v>114</v>
      </c>
      <c r="B32" s="2">
        <v>158</v>
      </c>
      <c r="C32" s="48">
        <f t="shared" si="0"/>
        <v>1.1003674391524663E-2</v>
      </c>
      <c r="D32" s="83"/>
      <c r="S32" s="83"/>
    </row>
    <row r="33" spans="1:19" ht="15" customHeight="1" x14ac:dyDescent="0.25">
      <c r="A33" s="64" t="s">
        <v>77</v>
      </c>
      <c r="B33" s="65">
        <v>18541</v>
      </c>
      <c r="C33" s="82">
        <f t="shared" si="0"/>
        <v>1.2912602967927771</v>
      </c>
      <c r="D33" s="83"/>
      <c r="S33" s="83"/>
    </row>
    <row r="34" spans="1:19" ht="15" customHeight="1" x14ac:dyDescent="0.25">
      <c r="A34" s="35" t="s">
        <v>78</v>
      </c>
      <c r="B34" s="2">
        <v>478309</v>
      </c>
      <c r="C34" s="48">
        <f t="shared" si="0"/>
        <v>33.311117054023867</v>
      </c>
      <c r="D34" s="83"/>
      <c r="S34" s="83"/>
    </row>
    <row r="35" spans="1:19" x14ac:dyDescent="0.25">
      <c r="A35" s="64" t="s">
        <v>79</v>
      </c>
      <c r="B35" s="65">
        <v>55496</v>
      </c>
      <c r="C35" s="82">
        <f t="shared" ref="C35:C36" si="1">B35/$B$38*100</f>
        <v>3.8649361647598273</v>
      </c>
    </row>
    <row r="36" spans="1:19" ht="15" customHeight="1" x14ac:dyDescent="0.25">
      <c r="A36" s="35" t="s">
        <v>80</v>
      </c>
      <c r="B36" s="2">
        <v>250</v>
      </c>
      <c r="C36" s="48">
        <f t="shared" si="1"/>
        <v>1.7410877201779532E-2</v>
      </c>
    </row>
    <row r="37" spans="1:19" ht="9.75" customHeight="1" x14ac:dyDescent="0.25">
      <c r="A37" s="15"/>
      <c r="B37" s="44"/>
      <c r="C37" s="44"/>
    </row>
    <row r="38" spans="1:19" ht="15" customHeight="1" x14ac:dyDescent="0.25">
      <c r="A38" s="66" t="s">
        <v>63</v>
      </c>
      <c r="B38" s="67">
        <f>SUM(B7:B36)</f>
        <v>1435884</v>
      </c>
      <c r="C38" s="67">
        <f>SUM(C7:C36)</f>
        <v>100.00000000000001</v>
      </c>
    </row>
    <row r="40" spans="1:19" x14ac:dyDescent="0.25">
      <c r="A40" s="53"/>
    </row>
    <row r="41" spans="1:19" x14ac:dyDescent="0.25">
      <c r="A41" s="53"/>
    </row>
    <row r="42" spans="1:19" x14ac:dyDescent="0.25">
      <c r="A42" s="53"/>
    </row>
    <row r="43" spans="1:19" x14ac:dyDescent="0.25">
      <c r="A43" s="53"/>
    </row>
    <row r="44" spans="1:19" x14ac:dyDescent="0.25">
      <c r="A44" s="53"/>
    </row>
    <row r="45" spans="1:19" x14ac:dyDescent="0.25">
      <c r="A45" s="53"/>
    </row>
    <row r="46" spans="1:19" x14ac:dyDescent="0.25">
      <c r="A46" s="53"/>
    </row>
    <row r="47" spans="1:19" x14ac:dyDescent="0.25">
      <c r="A47" s="53"/>
    </row>
    <row r="48" spans="1:19" x14ac:dyDescent="0.25">
      <c r="A48" s="53"/>
    </row>
    <row r="49" spans="1:3" x14ac:dyDescent="0.25">
      <c r="A49" s="53"/>
    </row>
    <row r="50" spans="1:3" x14ac:dyDescent="0.25">
      <c r="A50" s="53"/>
    </row>
    <row r="51" spans="1:3" x14ac:dyDescent="0.25">
      <c r="A51" s="53"/>
    </row>
    <row r="52" spans="1:3" x14ac:dyDescent="0.25">
      <c r="A52" s="53"/>
    </row>
    <row r="53" spans="1:3" x14ac:dyDescent="0.25">
      <c r="A53" s="53"/>
    </row>
    <row r="54" spans="1:3" x14ac:dyDescent="0.25">
      <c r="A54" s="53"/>
    </row>
    <row r="55" spans="1:3" x14ac:dyDescent="0.25">
      <c r="A55" s="53"/>
    </row>
    <row r="56" spans="1:3" x14ac:dyDescent="0.25">
      <c r="A56" s="53"/>
    </row>
    <row r="57" spans="1:3" x14ac:dyDescent="0.25">
      <c r="A57" s="53"/>
    </row>
    <row r="58" spans="1:3" x14ac:dyDescent="0.25">
      <c r="A58" s="53"/>
      <c r="C58" s="7" t="s">
        <v>98</v>
      </c>
    </row>
    <row r="59" spans="1:3" x14ac:dyDescent="0.25">
      <c r="A59" s="53"/>
    </row>
    <row r="60" spans="1:3" x14ac:dyDescent="0.25">
      <c r="A60" s="53"/>
    </row>
    <row r="61" spans="1:3" x14ac:dyDescent="0.25">
      <c r="A61" s="53"/>
    </row>
    <row r="62" spans="1:3" x14ac:dyDescent="0.25">
      <c r="A62" s="53"/>
    </row>
    <row r="63" spans="1:3" x14ac:dyDescent="0.25">
      <c r="A63" s="53"/>
    </row>
    <row r="64" spans="1:3" x14ac:dyDescent="0.25">
      <c r="A64" s="53"/>
    </row>
    <row r="65" spans="1:1" x14ac:dyDescent="0.25">
      <c r="A65" s="53"/>
    </row>
    <row r="66" spans="1:1" x14ac:dyDescent="0.25">
      <c r="A66" s="53"/>
    </row>
    <row r="67" spans="1:1" x14ac:dyDescent="0.25">
      <c r="A67" s="53"/>
    </row>
    <row r="68" spans="1:1" x14ac:dyDescent="0.25">
      <c r="A68" s="53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3:C34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29"/>
  <sheetViews>
    <sheetView zoomScaleNormal="100" workbookViewId="0">
      <selection activeCell="B49" sqref="B49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97" t="s">
        <v>88</v>
      </c>
      <c r="B2" s="33"/>
      <c r="C2" s="33"/>
      <c r="D2" s="33"/>
      <c r="E2" s="33"/>
      <c r="F2" s="33"/>
    </row>
    <row r="4" spans="1:11" ht="15" customHeight="1" x14ac:dyDescent="0.3">
      <c r="A4" s="111" t="s">
        <v>197</v>
      </c>
      <c r="B4" s="111"/>
      <c r="C4" s="111"/>
      <c r="D4" s="111"/>
      <c r="E4" s="111"/>
      <c r="F4" s="111"/>
    </row>
    <row r="6" spans="1:11" ht="19.5" customHeight="1" x14ac:dyDescent="0.25">
      <c r="A6" s="100" t="s">
        <v>174</v>
      </c>
      <c r="B6" s="99" t="s">
        <v>175</v>
      </c>
      <c r="C6" s="99" t="s">
        <v>280</v>
      </c>
      <c r="E6" s="2"/>
    </row>
    <row r="7" spans="1:11" ht="42.75" customHeight="1" x14ac:dyDescent="0.25">
      <c r="A7" s="100"/>
      <c r="B7" s="99"/>
      <c r="C7" s="99"/>
      <c r="D7" s="112"/>
      <c r="E7" s="113"/>
    </row>
    <row r="8" spans="1:11" ht="6.75" customHeight="1" x14ac:dyDescent="0.25">
      <c r="A8" s="15"/>
      <c r="B8" s="17"/>
      <c r="C8" s="17"/>
      <c r="D8" s="112"/>
      <c r="E8" s="113"/>
    </row>
    <row r="9" spans="1:11" ht="18.75" customHeight="1" x14ac:dyDescent="0.25">
      <c r="A9" s="80" t="s">
        <v>16</v>
      </c>
      <c r="B9" s="61">
        <v>39488.031810373592</v>
      </c>
      <c r="C9" s="61">
        <v>7566476.6887351256</v>
      </c>
      <c r="D9" s="43">
        <f>B9*100/$B$13</f>
        <v>6.90316414762452</v>
      </c>
      <c r="E9" s="43">
        <f>C9*100/$C$13</f>
        <v>2.8259061260467164</v>
      </c>
    </row>
    <row r="10" spans="1:11" ht="19.5" customHeight="1" x14ac:dyDescent="0.25">
      <c r="A10" s="5" t="s">
        <v>15</v>
      </c>
      <c r="B10" s="2">
        <v>76613.73320810213</v>
      </c>
      <c r="C10" s="2">
        <v>17114297.575883649</v>
      </c>
      <c r="D10" s="43">
        <f>B10*100/$B$13</f>
        <v>13.393353683403982</v>
      </c>
      <c r="E10" s="43">
        <f>C10*100/$C$13</f>
        <v>6.3917990304098717</v>
      </c>
      <c r="F10" s="2"/>
      <c r="G10" s="2"/>
    </row>
    <row r="11" spans="1:11" ht="20.25" customHeight="1" x14ac:dyDescent="0.25">
      <c r="A11" s="80" t="s">
        <v>89</v>
      </c>
      <c r="B11" s="61">
        <v>4341.7394367067491</v>
      </c>
      <c r="C11" s="61">
        <v>1645655.7337769945</v>
      </c>
      <c r="D11" s="43">
        <f>B11*100/$B$13</f>
        <v>0.75900820181997197</v>
      </c>
      <c r="E11" s="43">
        <f>C11*100/$C$13</f>
        <v>0.61461480828558845</v>
      </c>
      <c r="F11" s="2"/>
      <c r="G11" s="2"/>
    </row>
    <row r="12" spans="1:11" ht="21.75" customHeight="1" x14ac:dyDescent="0.25">
      <c r="A12" s="5" t="s">
        <v>90</v>
      </c>
      <c r="B12" s="2">
        <v>451584.49554481753</v>
      </c>
      <c r="C12" s="2">
        <v>241427570.00160423</v>
      </c>
      <c r="D12" s="43">
        <f>B12*100/$B$13</f>
        <v>78.944473967151524</v>
      </c>
      <c r="E12" s="43">
        <f>C12*100/$C$13</f>
        <v>90.167680035257817</v>
      </c>
      <c r="F12" s="2"/>
      <c r="G12" s="2"/>
      <c r="I12" s="2"/>
      <c r="J12" s="2"/>
      <c r="K12" s="2"/>
    </row>
    <row r="13" spans="1:11" ht="19.5" customHeight="1" x14ac:dyDescent="0.25">
      <c r="A13" s="73" t="s">
        <v>63</v>
      </c>
      <c r="B13" s="60">
        <f>SUM(B9:B12)</f>
        <v>572028</v>
      </c>
      <c r="C13" s="60">
        <f>SUM(C9:C12)</f>
        <v>267754000</v>
      </c>
      <c r="D13" s="87">
        <f>SUM(D9:D12)</f>
        <v>100</v>
      </c>
      <c r="E13" s="87">
        <f>SUM(E9:E12)</f>
        <v>100</v>
      </c>
      <c r="F13" s="2"/>
      <c r="G13" s="2"/>
      <c r="I13" s="2"/>
      <c r="J13" s="2"/>
      <c r="K13" s="2"/>
    </row>
    <row r="14" spans="1:11" x14ac:dyDescent="0.25">
      <c r="A14" s="13" t="s">
        <v>199</v>
      </c>
      <c r="C14" s="2"/>
      <c r="D14" s="48"/>
      <c r="E14" s="48"/>
      <c r="F14" s="2"/>
    </row>
    <row r="15" spans="1:11" x14ac:dyDescent="0.25">
      <c r="B15" s="48"/>
      <c r="C15" s="114"/>
      <c r="D15" s="114"/>
      <c r="E15" s="114"/>
      <c r="F15" s="115"/>
      <c r="G15" s="116"/>
      <c r="H15" s="116"/>
      <c r="I15" s="116"/>
      <c r="J15" s="116"/>
    </row>
    <row r="16" spans="1:11" x14ac:dyDescent="0.25">
      <c r="B16" s="48"/>
      <c r="C16" s="114"/>
      <c r="D16" s="114"/>
      <c r="E16" s="114"/>
      <c r="F16" s="115"/>
      <c r="G16" s="116"/>
      <c r="H16" s="116"/>
      <c r="I16" s="116"/>
      <c r="J16" s="116"/>
    </row>
    <row r="17" spans="2:10" x14ac:dyDescent="0.25">
      <c r="B17" s="48"/>
      <c r="C17" s="114"/>
      <c r="D17" s="114"/>
      <c r="E17" s="114"/>
      <c r="F17" s="117"/>
      <c r="G17" s="118"/>
      <c r="H17" s="116"/>
      <c r="I17" s="116"/>
      <c r="J17" s="116"/>
    </row>
    <row r="18" spans="2:10" x14ac:dyDescent="0.25">
      <c r="B18" s="48"/>
      <c r="C18" s="114"/>
      <c r="D18" s="114"/>
      <c r="E18" s="114"/>
      <c r="F18" s="117"/>
      <c r="G18" s="118"/>
      <c r="H18" s="116"/>
      <c r="I18" s="116"/>
      <c r="J18" s="116"/>
    </row>
    <row r="19" spans="2:10" x14ac:dyDescent="0.25">
      <c r="B19" s="48"/>
      <c r="C19" s="48"/>
      <c r="D19" s="48"/>
      <c r="E19" s="2"/>
      <c r="F19" s="5"/>
      <c r="G19" s="11"/>
    </row>
    <row r="20" spans="2:10" x14ac:dyDescent="0.25">
      <c r="B20" s="48"/>
      <c r="C20" s="48"/>
      <c r="D20" s="2"/>
      <c r="E20" s="2"/>
      <c r="F20" s="5"/>
      <c r="G20" s="11"/>
    </row>
    <row r="21" spans="2:10" x14ac:dyDescent="0.25">
      <c r="C21" s="2"/>
      <c r="D21" s="2"/>
      <c r="E21" s="2"/>
      <c r="F21" s="2"/>
    </row>
    <row r="22" spans="2:10" x14ac:dyDescent="0.25">
      <c r="C22" s="2"/>
      <c r="D22" s="2"/>
      <c r="E22" s="2"/>
      <c r="F22" s="2"/>
    </row>
    <row r="23" spans="2:10" x14ac:dyDescent="0.25">
      <c r="C23" s="2"/>
      <c r="D23" s="2"/>
      <c r="E23" s="2"/>
      <c r="F23" s="2"/>
    </row>
    <row r="24" spans="2:10" x14ac:dyDescent="0.25">
      <c r="C24" s="2"/>
      <c r="D24" s="2"/>
      <c r="E24" s="2"/>
      <c r="F24" s="2"/>
    </row>
    <row r="25" spans="2:10" x14ac:dyDescent="0.25">
      <c r="C25" s="2"/>
      <c r="D25" s="2"/>
      <c r="E25" s="2"/>
      <c r="F25" s="2"/>
    </row>
    <row r="26" spans="2:10" x14ac:dyDescent="0.25">
      <c r="C26" s="2"/>
      <c r="D26" s="2"/>
      <c r="E26" s="2"/>
      <c r="F26" s="2"/>
    </row>
    <row r="27" spans="2:10" x14ac:dyDescent="0.25">
      <c r="D27" s="2"/>
      <c r="E27" s="2"/>
      <c r="F27" s="2"/>
    </row>
    <row r="29" spans="2:10" x14ac:dyDescent="0.25">
      <c r="C29" s="4"/>
      <c r="D29" s="4"/>
      <c r="E29" s="4"/>
      <c r="F29" s="6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8"/>
  <sheetViews>
    <sheetView zoomScaleNormal="100" workbookViewId="0">
      <selection activeCell="D75" sqref="D75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37"/>
      <c r="C1" s="37"/>
      <c r="D1" s="37"/>
      <c r="E1" s="37"/>
      <c r="G1" s="2"/>
      <c r="H1" s="2"/>
    </row>
    <row r="2" spans="1:15" ht="17.25" x14ac:dyDescent="0.3">
      <c r="A2" s="98" t="s">
        <v>198</v>
      </c>
      <c r="B2" s="98"/>
      <c r="C2" s="98"/>
      <c r="D2" s="98"/>
      <c r="E2" s="98"/>
      <c r="G2" s="2"/>
      <c r="H2" s="2"/>
    </row>
    <row r="4" spans="1:15" ht="31.5" customHeight="1" x14ac:dyDescent="0.25">
      <c r="A4" s="100" t="s">
        <v>174</v>
      </c>
      <c r="B4" s="101" t="s">
        <v>162</v>
      </c>
      <c r="C4" s="101"/>
      <c r="D4" s="101" t="s">
        <v>163</v>
      </c>
      <c r="E4" s="101"/>
      <c r="F4" s="2"/>
    </row>
    <row r="5" spans="1:15" ht="62.25" customHeight="1" x14ac:dyDescent="0.25">
      <c r="A5" s="100"/>
      <c r="B5" s="70" t="s">
        <v>175</v>
      </c>
      <c r="C5" s="67" t="s">
        <v>280</v>
      </c>
      <c r="D5" s="70" t="s">
        <v>175</v>
      </c>
      <c r="E5" s="67" t="s">
        <v>280</v>
      </c>
      <c r="F5" s="52"/>
      <c r="G5" s="52"/>
      <c r="H5" s="52"/>
      <c r="I5" s="52"/>
      <c r="J5" s="52"/>
      <c r="K5" s="52"/>
    </row>
    <row r="6" spans="1:15" ht="12" customHeight="1" x14ac:dyDescent="0.25">
      <c r="A6" s="15"/>
      <c r="B6" s="17"/>
      <c r="C6" s="17"/>
      <c r="D6" s="29"/>
      <c r="E6" s="30"/>
      <c r="F6" s="52"/>
      <c r="G6" s="52"/>
      <c r="H6" s="52"/>
      <c r="I6" s="52"/>
      <c r="J6" s="52"/>
      <c r="K6" s="52"/>
    </row>
    <row r="7" spans="1:15" ht="18.75" customHeight="1" x14ac:dyDescent="0.25">
      <c r="A7" s="80" t="s">
        <v>16</v>
      </c>
      <c r="B7" s="61">
        <v>30773.919225873426</v>
      </c>
      <c r="C7" s="61">
        <v>5889036.2304539448</v>
      </c>
      <c r="D7" s="61">
        <v>8714.1125845001679</v>
      </c>
      <c r="E7" s="61">
        <v>1677440.4582811808</v>
      </c>
      <c r="F7" s="42">
        <f>B7*100/$B$12</f>
        <v>6.155481345490796</v>
      </c>
      <c r="G7" s="54">
        <f>C7*100/$C$12</f>
        <v>2.5155682917977256</v>
      </c>
      <c r="H7" s="54">
        <f>D7*100/$D$12</f>
        <v>12.088720354358379</v>
      </c>
      <c r="I7" s="42">
        <f>E7*100/$E$12</f>
        <v>4.9849067190349281</v>
      </c>
      <c r="J7" s="7"/>
      <c r="K7" s="48"/>
      <c r="L7" s="48"/>
      <c r="M7" s="48"/>
      <c r="N7" s="48"/>
      <c r="O7" s="83"/>
    </row>
    <row r="8" spans="1:15" ht="19.5" customHeight="1" x14ac:dyDescent="0.25">
      <c r="A8" s="5" t="s">
        <v>15</v>
      </c>
      <c r="B8" s="2">
        <v>70674.327916259877</v>
      </c>
      <c r="C8" s="2">
        <v>15787367.046496253</v>
      </c>
      <c r="D8" s="2">
        <v>5939.4052918422585</v>
      </c>
      <c r="E8" s="2">
        <v>1326930.5293873949</v>
      </c>
      <c r="F8" s="42">
        <f>B8*100/$B$12</f>
        <v>14.136467438566559</v>
      </c>
      <c r="G8" s="54">
        <v>6.8</v>
      </c>
      <c r="H8" s="54">
        <f>D8*100/$D$12</f>
        <v>8.2394861149703331</v>
      </c>
      <c r="I8" s="42">
        <f>E8*100/$E$12</f>
        <v>3.9432844718754385</v>
      </c>
      <c r="J8" s="7"/>
      <c r="K8" s="48"/>
      <c r="L8" s="48"/>
      <c r="M8" s="48"/>
      <c r="N8" s="48"/>
    </row>
    <row r="9" spans="1:15" ht="20.25" customHeight="1" x14ac:dyDescent="0.25">
      <c r="A9" s="80" t="s">
        <v>89</v>
      </c>
      <c r="B9" s="61">
        <v>3967.0655857236425</v>
      </c>
      <c r="C9" s="61">
        <v>1503742.5736183343</v>
      </c>
      <c r="D9" s="61">
        <v>374.67385098310621</v>
      </c>
      <c r="E9" s="61">
        <v>141913.16015866018</v>
      </c>
      <c r="F9" s="42">
        <f>B9*100/$B$12</f>
        <v>0.79350303190273408</v>
      </c>
      <c r="G9" s="54">
        <f>C9*100/$C$12</f>
        <v>0.64234061214614091</v>
      </c>
      <c r="H9" s="54">
        <f>D9*100/$D$12</f>
        <v>0.51976920939507365</v>
      </c>
      <c r="I9" s="42">
        <f>E9*100/$E$12</f>
        <v>0.42172815261607521</v>
      </c>
      <c r="J9" s="7"/>
      <c r="K9" s="48"/>
      <c r="L9" s="48"/>
      <c r="M9" s="48"/>
      <c r="N9" s="48"/>
    </row>
    <row r="10" spans="1:15" ht="21.75" customHeight="1" x14ac:dyDescent="0.25">
      <c r="A10" s="5" t="s">
        <v>90</v>
      </c>
      <c r="B10" s="2">
        <v>394528.03042623925</v>
      </c>
      <c r="C10" s="2">
        <v>210923466.03131777</v>
      </c>
      <c r="D10" s="2">
        <v>57056.465118578308</v>
      </c>
      <c r="E10" s="2">
        <v>30504103.970286462</v>
      </c>
      <c r="F10" s="42">
        <f>B10*100/$B$12</f>
        <v>78.914548184039916</v>
      </c>
      <c r="G10" s="54">
        <f>C10*100/$C$12</f>
        <v>90.0983390797645</v>
      </c>
      <c r="H10" s="54">
        <f>D10*100/$D$12</f>
        <v>79.152024321276215</v>
      </c>
      <c r="I10" s="42">
        <f>E10*100/$E$12</f>
        <v>90.650080656473577</v>
      </c>
      <c r="J10" s="7"/>
      <c r="K10" s="48"/>
      <c r="L10" s="48"/>
      <c r="M10" s="48"/>
      <c r="N10" s="48"/>
    </row>
    <row r="11" spans="1:15" ht="10.5" customHeight="1" x14ac:dyDescent="0.25">
      <c r="A11" s="16"/>
      <c r="B11" s="17"/>
      <c r="C11" s="17"/>
      <c r="D11" s="16"/>
      <c r="E11" s="17"/>
      <c r="F11" s="25"/>
      <c r="G11" s="23"/>
      <c r="H11" s="23"/>
      <c r="I11" s="25"/>
      <c r="J11" s="24"/>
      <c r="K11" s="24"/>
      <c r="L11" s="23"/>
    </row>
    <row r="12" spans="1:15" ht="24" customHeight="1" x14ac:dyDescent="0.25">
      <c r="A12" s="73" t="s">
        <v>63</v>
      </c>
      <c r="B12" s="57">
        <f t="shared" ref="B12:E12" si="0">SUM(B7:B10)</f>
        <v>499943.34315409616</v>
      </c>
      <c r="C12" s="57">
        <f t="shared" si="0"/>
        <v>234103611.8818863</v>
      </c>
      <c r="D12" s="57">
        <f t="shared" si="0"/>
        <v>72084.656845903839</v>
      </c>
      <c r="E12" s="57">
        <f t="shared" si="0"/>
        <v>33650388.118113697</v>
      </c>
      <c r="F12" s="25">
        <f>SUM(F7:F10)</f>
        <v>100</v>
      </c>
      <c r="G12" s="25">
        <f t="shared" ref="G12:I12" si="1">SUM(G7:G10)</f>
        <v>100.05624798370836</v>
      </c>
      <c r="H12" s="25">
        <f t="shared" si="1"/>
        <v>100</v>
      </c>
      <c r="I12" s="25">
        <f t="shared" si="1"/>
        <v>100.00000000000001</v>
      </c>
      <c r="J12" s="24">
        <f t="shared" ref="J12:K12" si="2">B12+D12</f>
        <v>572028</v>
      </c>
      <c r="K12" s="24">
        <f t="shared" si="2"/>
        <v>267754000</v>
      </c>
      <c r="L12" s="23"/>
    </row>
    <row r="13" spans="1:15" x14ac:dyDescent="0.25">
      <c r="A13" s="13" t="s">
        <v>199</v>
      </c>
      <c r="C13" s="2"/>
      <c r="D13" s="2"/>
      <c r="E13" s="2"/>
    </row>
    <row r="14" spans="1:15" x14ac:dyDescent="0.25">
      <c r="C14" s="2"/>
      <c r="D14" s="2"/>
      <c r="E14" s="2"/>
    </row>
    <row r="15" spans="1:15" x14ac:dyDescent="0.25">
      <c r="B15" s="55"/>
      <c r="C15" s="2"/>
      <c r="D15" s="2"/>
      <c r="E15" s="2"/>
    </row>
    <row r="16" spans="1:15" x14ac:dyDescent="0.25">
      <c r="B16" s="55"/>
      <c r="C16" s="2"/>
      <c r="D16" s="2"/>
      <c r="E16" s="2"/>
    </row>
    <row r="17" spans="2:5" x14ac:dyDescent="0.25">
      <c r="B17" s="55"/>
      <c r="C17" s="2"/>
      <c r="D17" s="2"/>
      <c r="E17" s="2"/>
    </row>
    <row r="18" spans="2:5" x14ac:dyDescent="0.25">
      <c r="B18" s="55"/>
      <c r="C18" s="2"/>
      <c r="D18" s="2"/>
      <c r="E18" s="2"/>
    </row>
    <row r="19" spans="2:5" x14ac:dyDescent="0.25">
      <c r="B19" s="55"/>
      <c r="C19" s="14"/>
      <c r="D19" s="2"/>
      <c r="E19" s="2"/>
    </row>
    <row r="20" spans="2:5" x14ac:dyDescent="0.25">
      <c r="C20" s="2"/>
      <c r="D20" s="2"/>
      <c r="E20" s="2"/>
    </row>
    <row r="21" spans="2:5" x14ac:dyDescent="0.25">
      <c r="C21" s="2"/>
      <c r="D21" s="2"/>
      <c r="E21" s="2"/>
    </row>
    <row r="22" spans="2:5" x14ac:dyDescent="0.25">
      <c r="C22" s="2"/>
      <c r="D22" s="2"/>
      <c r="E22" s="2"/>
    </row>
    <row r="23" spans="2:5" x14ac:dyDescent="0.25">
      <c r="C23" s="2"/>
      <c r="D23" s="2"/>
      <c r="E23" s="2"/>
    </row>
    <row r="24" spans="2:5" x14ac:dyDescent="0.25">
      <c r="C24" s="2"/>
      <c r="D24" s="2"/>
      <c r="E24" s="2"/>
    </row>
    <row r="25" spans="2:5" x14ac:dyDescent="0.25">
      <c r="C25" s="2"/>
      <c r="D25" s="2"/>
      <c r="E25" s="2"/>
    </row>
    <row r="26" spans="2:5" x14ac:dyDescent="0.25">
      <c r="D26" s="2"/>
      <c r="E26" s="2"/>
    </row>
    <row r="28" spans="2:5" x14ac:dyDescent="0.25">
      <c r="C28" s="4"/>
      <c r="D28" s="4"/>
      <c r="E28" s="6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10:I11 F8 H8:I8 F9 H9:I9 G9 F12:I1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E21"/>
  <sheetViews>
    <sheetView zoomScaleNormal="100" workbookViewId="0">
      <selection activeCell="C55" sqref="C55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5" ht="17.25" x14ac:dyDescent="0.3">
      <c r="A2" s="9" t="s">
        <v>151</v>
      </c>
    </row>
    <row r="4" spans="1:5" ht="25.5" customHeight="1" x14ac:dyDescent="0.25">
      <c r="A4" s="56" t="s">
        <v>154</v>
      </c>
      <c r="B4" s="56"/>
      <c r="C4" s="57" t="s">
        <v>188</v>
      </c>
      <c r="D4" s="23"/>
    </row>
    <row r="5" spans="1:5" ht="9" customHeight="1" x14ac:dyDescent="0.25">
      <c r="A5" s="20"/>
      <c r="B5" s="20"/>
      <c r="C5" s="21"/>
      <c r="D5" s="23"/>
    </row>
    <row r="6" spans="1:5" x14ac:dyDescent="0.25">
      <c r="A6" s="68" t="s">
        <v>152</v>
      </c>
      <c r="B6" s="69"/>
      <c r="C6" s="63">
        <v>1231482</v>
      </c>
      <c r="D6" s="43">
        <f>C6*100/C15</f>
        <v>85.76472751280744</v>
      </c>
    </row>
    <row r="7" spans="1:5" ht="21" customHeight="1" x14ac:dyDescent="0.25">
      <c r="A7" s="19"/>
      <c r="B7" s="15"/>
      <c r="C7" s="22"/>
      <c r="D7" s="31"/>
    </row>
    <row r="8" spans="1:5" x14ac:dyDescent="0.25">
      <c r="A8" s="68" t="s">
        <v>153</v>
      </c>
      <c r="B8" s="68"/>
      <c r="C8" s="63">
        <f>SUM(C10:C13)</f>
        <v>204402</v>
      </c>
      <c r="D8" s="43">
        <f>C8*100/C15</f>
        <v>14.235272487192558</v>
      </c>
    </row>
    <row r="9" spans="1:5" ht="5.25" customHeight="1" x14ac:dyDescent="0.25">
      <c r="A9" s="19"/>
      <c r="B9" s="15"/>
      <c r="C9" s="22"/>
      <c r="D9" s="83"/>
    </row>
    <row r="10" spans="1:5" x14ac:dyDescent="0.25">
      <c r="A10" s="15" t="s">
        <v>81</v>
      </c>
      <c r="B10" s="15"/>
      <c r="C10" s="17">
        <v>162447</v>
      </c>
      <c r="D10" s="43">
        <f>C10*100/$C$8</f>
        <v>79.474271288930638</v>
      </c>
      <c r="E10" s="86"/>
    </row>
    <row r="11" spans="1:5" x14ac:dyDescent="0.25">
      <c r="A11" s="15" t="s">
        <v>82</v>
      </c>
      <c r="B11" s="15"/>
      <c r="C11" s="17">
        <v>12796</v>
      </c>
      <c r="D11" s="43">
        <v>6.2</v>
      </c>
      <c r="E11" s="86"/>
    </row>
    <row r="12" spans="1:5" x14ac:dyDescent="0.25">
      <c r="A12" s="15" t="s">
        <v>83</v>
      </c>
      <c r="B12" s="15"/>
      <c r="C12" s="17">
        <v>5877</v>
      </c>
      <c r="D12" s="43">
        <f t="shared" ref="D12:D13" si="0">C12*100/$C$8</f>
        <v>2.8752164851615931</v>
      </c>
      <c r="E12" s="86"/>
    </row>
    <row r="13" spans="1:5" x14ac:dyDescent="0.25">
      <c r="A13" s="15" t="s">
        <v>84</v>
      </c>
      <c r="B13" s="15"/>
      <c r="C13" s="17">
        <v>23282</v>
      </c>
      <c r="D13" s="43">
        <f t="shared" si="0"/>
        <v>11.390299507832605</v>
      </c>
      <c r="E13" s="86"/>
    </row>
    <row r="14" spans="1:5" ht="6.75" customHeight="1" x14ac:dyDescent="0.25">
      <c r="A14" s="15"/>
      <c r="B14" s="15"/>
      <c r="C14" s="22"/>
    </row>
    <row r="15" spans="1:5" ht="23.25" customHeight="1" x14ac:dyDescent="0.25">
      <c r="A15" s="56" t="s">
        <v>63</v>
      </c>
      <c r="B15" s="56"/>
      <c r="C15" s="57">
        <f>C6+C8</f>
        <v>1435884</v>
      </c>
      <c r="D15" s="23"/>
    </row>
    <row r="16" spans="1:5" x14ac:dyDescent="0.25">
      <c r="D16" s="93"/>
    </row>
    <row r="17" spans="3:4" x14ac:dyDescent="0.25">
      <c r="C17" s="48"/>
      <c r="D17" s="93"/>
    </row>
    <row r="18" spans="3:4" x14ac:dyDescent="0.25">
      <c r="C18" s="48"/>
      <c r="D18" s="94"/>
    </row>
    <row r="19" spans="3:4" x14ac:dyDescent="0.25">
      <c r="C19" s="48"/>
      <c r="D19" s="93"/>
    </row>
    <row r="20" spans="3:4" x14ac:dyDescent="0.25">
      <c r="C20" s="48"/>
    </row>
    <row r="21" spans="3:4" x14ac:dyDescent="0.25">
      <c r="C21" s="48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9"/>
  <sheetViews>
    <sheetView zoomScaleNormal="100" workbookViewId="0">
      <selection activeCell="B53" sqref="B53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9" t="s">
        <v>179</v>
      </c>
    </row>
    <row r="3" spans="1:14" x14ac:dyDescent="0.25">
      <c r="I3" s="7"/>
    </row>
    <row r="4" spans="1:14" ht="24" customHeight="1" x14ac:dyDescent="0.25">
      <c r="A4" s="100" t="s">
        <v>154</v>
      </c>
      <c r="B4" s="101" t="s">
        <v>155</v>
      </c>
      <c r="C4" s="101"/>
      <c r="D4" s="101"/>
      <c r="E4" s="101"/>
      <c r="F4" s="101"/>
      <c r="G4" s="101"/>
      <c r="H4" s="101"/>
      <c r="I4" s="7"/>
    </row>
    <row r="5" spans="1:14" ht="47.25" customHeight="1" x14ac:dyDescent="0.25">
      <c r="A5" s="100"/>
      <c r="B5" s="67" t="s">
        <v>16</v>
      </c>
      <c r="C5" s="67" t="s">
        <v>15</v>
      </c>
      <c r="D5" s="57" t="s">
        <v>13</v>
      </c>
      <c r="E5" s="57" t="s">
        <v>14</v>
      </c>
      <c r="F5" s="70" t="s">
        <v>55</v>
      </c>
      <c r="G5" s="70" t="s">
        <v>157</v>
      </c>
      <c r="H5" s="57" t="s">
        <v>147</v>
      </c>
      <c r="I5" s="7"/>
      <c r="M5" s="3"/>
    </row>
    <row r="6" spans="1:14" ht="6" customHeight="1" x14ac:dyDescent="0.25">
      <c r="A6" s="15"/>
      <c r="B6" s="17"/>
      <c r="C6" s="17"/>
      <c r="D6" s="17"/>
      <c r="E6" s="17"/>
      <c r="F6" s="17"/>
      <c r="G6" s="17"/>
      <c r="H6" s="17"/>
      <c r="M6" s="3"/>
    </row>
    <row r="7" spans="1:14" ht="21.75" customHeight="1" x14ac:dyDescent="0.25">
      <c r="A7" s="35" t="s">
        <v>152</v>
      </c>
      <c r="B7" s="2">
        <v>120538</v>
      </c>
      <c r="C7" s="2">
        <v>94138</v>
      </c>
      <c r="D7" s="2">
        <v>4137</v>
      </c>
      <c r="E7" s="2">
        <v>401923</v>
      </c>
      <c r="F7" s="2">
        <v>945</v>
      </c>
      <c r="G7" s="6">
        <f>SUM(B7:F7)</f>
        <v>621681</v>
      </c>
      <c r="H7" s="2">
        <v>94</v>
      </c>
      <c r="M7" s="3"/>
    </row>
    <row r="8" spans="1:14" ht="21.75" customHeight="1" x14ac:dyDescent="0.25">
      <c r="A8" s="35" t="s">
        <v>153</v>
      </c>
      <c r="B8" s="2">
        <v>16975</v>
      </c>
      <c r="C8" s="2">
        <v>11662</v>
      </c>
      <c r="D8" s="2">
        <v>348</v>
      </c>
      <c r="E8" s="2">
        <v>71901</v>
      </c>
      <c r="F8" s="2">
        <v>895</v>
      </c>
      <c r="G8" s="6">
        <f>SUM(B8:F8)</f>
        <v>101781</v>
      </c>
      <c r="H8" s="2">
        <v>552</v>
      </c>
      <c r="M8" s="3"/>
    </row>
    <row r="9" spans="1:14" ht="7.5" customHeight="1" x14ac:dyDescent="0.25">
      <c r="A9" s="15"/>
      <c r="B9" s="17"/>
      <c r="C9" s="17"/>
      <c r="D9" s="17"/>
      <c r="E9" s="17"/>
      <c r="F9" s="17"/>
      <c r="G9" s="17"/>
      <c r="H9" s="17"/>
      <c r="M9" s="3"/>
    </row>
    <row r="10" spans="1:14" x14ac:dyDescent="0.25">
      <c r="A10" s="62" t="s">
        <v>51</v>
      </c>
      <c r="B10" s="63">
        <f>SUM(B7:B9)</f>
        <v>137513</v>
      </c>
      <c r="C10" s="63">
        <f t="shared" ref="C10:H10" si="0">SUM(C7:C9)</f>
        <v>105800</v>
      </c>
      <c r="D10" s="63">
        <f t="shared" si="0"/>
        <v>4485</v>
      </c>
      <c r="E10" s="63">
        <f t="shared" si="0"/>
        <v>473824</v>
      </c>
      <c r="F10" s="63">
        <f t="shared" si="0"/>
        <v>1840</v>
      </c>
      <c r="G10" s="63">
        <f t="shared" si="0"/>
        <v>723462</v>
      </c>
      <c r="H10" s="63">
        <f t="shared" si="0"/>
        <v>646</v>
      </c>
      <c r="M10" s="3"/>
    </row>
    <row r="11" spans="1:14" x14ac:dyDescent="0.25">
      <c r="B11" s="42">
        <f>B10*100/$G$10</f>
        <v>19.007632743668637</v>
      </c>
      <c r="C11" s="42">
        <f t="shared" ref="C11:H11" si="1">C10*100/$G$10</f>
        <v>14.624126768233854</v>
      </c>
      <c r="D11" s="42">
        <f t="shared" si="1"/>
        <v>0.6199358086533916</v>
      </c>
      <c r="E11" s="42">
        <f t="shared" si="1"/>
        <v>65.493972039996578</v>
      </c>
      <c r="F11" s="42">
        <f t="shared" si="1"/>
        <v>0.25433263944754525</v>
      </c>
      <c r="G11" s="42">
        <f t="shared" si="1"/>
        <v>100</v>
      </c>
      <c r="H11" s="42">
        <f t="shared" si="1"/>
        <v>8.9292872327779479E-2</v>
      </c>
    </row>
    <row r="12" spans="1:14" x14ac:dyDescent="0.25">
      <c r="B12" s="48"/>
      <c r="C12" s="48"/>
      <c r="D12" s="48"/>
      <c r="E12" s="48"/>
      <c r="F12" s="48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100" t="s">
        <v>154</v>
      </c>
      <c r="B16" s="101" t="s">
        <v>156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99" t="s">
        <v>158</v>
      </c>
    </row>
    <row r="17" spans="1:14" ht="20.25" customHeight="1" x14ac:dyDescent="0.25">
      <c r="A17" s="100"/>
      <c r="B17" s="57" t="s">
        <v>4</v>
      </c>
      <c r="C17" s="57" t="s">
        <v>3</v>
      </c>
      <c r="D17" s="57" t="s">
        <v>2</v>
      </c>
      <c r="E17" s="57" t="s">
        <v>5</v>
      </c>
      <c r="F17" s="57" t="s">
        <v>6</v>
      </c>
      <c r="G17" s="57" t="s">
        <v>7</v>
      </c>
      <c r="H17" s="57" t="s">
        <v>8</v>
      </c>
      <c r="I17" s="57" t="s">
        <v>9</v>
      </c>
      <c r="J17" s="57" t="s">
        <v>10</v>
      </c>
      <c r="K17" s="57" t="s">
        <v>11</v>
      </c>
      <c r="L17" s="57" t="s">
        <v>12</v>
      </c>
      <c r="M17" s="99"/>
    </row>
    <row r="18" spans="1:14" x14ac:dyDescent="0.25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7"/>
    </row>
    <row r="19" spans="1:14" ht="21.75" customHeight="1" x14ac:dyDescent="0.25">
      <c r="A19" s="35" t="s">
        <v>152</v>
      </c>
      <c r="B19" s="2">
        <v>4563</v>
      </c>
      <c r="C19" s="2">
        <v>501404</v>
      </c>
      <c r="D19" s="2">
        <v>100673</v>
      </c>
      <c r="E19" s="2">
        <v>146</v>
      </c>
      <c r="F19" s="2">
        <v>12</v>
      </c>
      <c r="G19" s="2">
        <v>35</v>
      </c>
      <c r="H19" s="2">
        <v>2324</v>
      </c>
      <c r="I19" s="2">
        <v>497</v>
      </c>
      <c r="J19" s="2">
        <v>48</v>
      </c>
      <c r="K19" s="2">
        <v>2</v>
      </c>
      <c r="L19" s="2">
        <v>3</v>
      </c>
      <c r="M19" s="6">
        <f>SUM(B19:L19)</f>
        <v>609707</v>
      </c>
    </row>
    <row r="20" spans="1:14" ht="21.75" customHeight="1" x14ac:dyDescent="0.25">
      <c r="A20" s="35" t="s">
        <v>153</v>
      </c>
      <c r="B20" s="2">
        <v>620</v>
      </c>
      <c r="C20" s="2">
        <v>74585</v>
      </c>
      <c r="D20" s="2">
        <v>24496</v>
      </c>
      <c r="E20" s="2">
        <v>811</v>
      </c>
      <c r="F20" s="2">
        <v>100</v>
      </c>
      <c r="G20" s="2">
        <v>131</v>
      </c>
      <c r="H20" s="2">
        <v>852</v>
      </c>
      <c r="I20" s="2">
        <v>296</v>
      </c>
      <c r="J20" s="2">
        <v>93</v>
      </c>
      <c r="K20" s="2">
        <v>16</v>
      </c>
      <c r="L20" s="2">
        <v>69</v>
      </c>
      <c r="M20" s="6">
        <f>SUM(B20:L20)</f>
        <v>102069</v>
      </c>
    </row>
    <row r="21" spans="1:14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x14ac:dyDescent="0.25">
      <c r="A22" s="62" t="s">
        <v>51</v>
      </c>
      <c r="B22" s="63">
        <f t="shared" ref="B22:L22" si="2">SUM(B19:B21)</f>
        <v>5183</v>
      </c>
      <c r="C22" s="63">
        <f t="shared" si="2"/>
        <v>575989</v>
      </c>
      <c r="D22" s="63">
        <f>SUM(D19:D21)</f>
        <v>125169</v>
      </c>
      <c r="E22" s="63">
        <f t="shared" si="2"/>
        <v>957</v>
      </c>
      <c r="F22" s="63">
        <f t="shared" si="2"/>
        <v>112</v>
      </c>
      <c r="G22" s="63">
        <f t="shared" si="2"/>
        <v>166</v>
      </c>
      <c r="H22" s="63">
        <f t="shared" si="2"/>
        <v>3176</v>
      </c>
      <c r="I22" s="63">
        <f t="shared" si="2"/>
        <v>793</v>
      </c>
      <c r="J22" s="63">
        <f t="shared" si="2"/>
        <v>141</v>
      </c>
      <c r="K22" s="63">
        <f t="shared" si="2"/>
        <v>18</v>
      </c>
      <c r="L22" s="63">
        <f t="shared" si="2"/>
        <v>72</v>
      </c>
      <c r="M22" s="63">
        <f>SUM(B22:L22)</f>
        <v>711776</v>
      </c>
    </row>
    <row r="23" spans="1:14" x14ac:dyDescent="0.25">
      <c r="B23" s="42">
        <v>0.8</v>
      </c>
      <c r="C23" s="42">
        <f t="shared" ref="C23:M23" si="3">C22*100/$M$22</f>
        <v>80.922790316054488</v>
      </c>
      <c r="D23" s="42">
        <f t="shared" si="3"/>
        <v>17.585448230904106</v>
      </c>
      <c r="E23" s="42">
        <f t="shared" si="3"/>
        <v>0.13445241199478489</v>
      </c>
      <c r="F23" s="42">
        <f t="shared" si="3"/>
        <v>1.5735287506181719E-2</v>
      </c>
      <c r="G23" s="42">
        <f t="shared" si="3"/>
        <v>2.3321943982376477E-2</v>
      </c>
      <c r="H23" s="42">
        <v>0.5</v>
      </c>
      <c r="I23" s="42">
        <f t="shared" si="3"/>
        <v>0.1114114552893045</v>
      </c>
      <c r="J23" s="42">
        <f t="shared" si="3"/>
        <v>1.9809603021175202E-2</v>
      </c>
      <c r="K23" s="42">
        <f t="shared" si="3"/>
        <v>2.5288854920649194E-3</v>
      </c>
      <c r="L23" s="42">
        <f t="shared" si="3"/>
        <v>1.0115541968259678E-2</v>
      </c>
      <c r="M23" s="42">
        <f t="shared" si="3"/>
        <v>100</v>
      </c>
      <c r="N23" s="23"/>
    </row>
    <row r="24" spans="1:14" x14ac:dyDescent="0.25">
      <c r="B24" s="91"/>
      <c r="C24" s="91"/>
      <c r="D24" s="91"/>
      <c r="E24" s="91"/>
      <c r="F24" s="91"/>
      <c r="G24" s="91"/>
      <c r="H24" s="91"/>
      <c r="I24" s="91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12" x14ac:dyDescent="0.25">
      <c r="C33" s="3"/>
      <c r="D33" s="3"/>
      <c r="E33" s="3"/>
      <c r="F33" s="3"/>
      <c r="G33" s="3"/>
      <c r="H33" s="3"/>
    </row>
    <row r="34" spans="2:12" x14ac:dyDescent="0.25">
      <c r="C34" s="3"/>
      <c r="D34" s="3"/>
      <c r="E34" s="3"/>
      <c r="F34" s="3"/>
      <c r="G34" s="3"/>
      <c r="H34" s="3"/>
    </row>
    <row r="35" spans="2:12" x14ac:dyDescent="0.25">
      <c r="C35" s="3"/>
      <c r="D35" s="3"/>
      <c r="E35" s="3"/>
      <c r="F35" s="3"/>
      <c r="G35" s="3"/>
      <c r="H35" s="3"/>
    </row>
    <row r="36" spans="2:12" x14ac:dyDescent="0.25">
      <c r="C36" s="3"/>
      <c r="D36" s="3"/>
      <c r="E36" s="3"/>
      <c r="F36" s="3"/>
      <c r="G36" s="3"/>
      <c r="H36" s="3"/>
    </row>
    <row r="37" spans="2:12" x14ac:dyDescent="0.25">
      <c r="C37" s="3"/>
      <c r="D37" s="3"/>
      <c r="E37" s="3"/>
      <c r="F37" s="3"/>
      <c r="G37" s="3"/>
      <c r="H37" s="3"/>
    </row>
    <row r="38" spans="2:12" x14ac:dyDescent="0.25">
      <c r="C38" s="3"/>
      <c r="D38" s="3"/>
      <c r="E38" s="3"/>
      <c r="F38" s="3"/>
      <c r="G38" s="3"/>
      <c r="H38" s="3"/>
    </row>
    <row r="39" spans="2:12" x14ac:dyDescent="0.25">
      <c r="B39" s="48"/>
      <c r="C39" s="1"/>
      <c r="D39" s="1"/>
      <c r="E39" s="1"/>
      <c r="F39" s="1"/>
      <c r="G39" s="1"/>
      <c r="H39" s="1"/>
      <c r="I39" s="48"/>
    </row>
    <row r="40" spans="2:12" x14ac:dyDescent="0.25">
      <c r="B40" s="48"/>
      <c r="C40" s="3"/>
      <c r="D40" s="3"/>
      <c r="E40" s="3"/>
      <c r="F40" s="3"/>
      <c r="G40" s="3"/>
      <c r="H40" s="3"/>
    </row>
    <row r="41" spans="2:12" x14ac:dyDescent="0.25">
      <c r="B41" s="48"/>
      <c r="C41" s="3"/>
      <c r="D41" s="3"/>
      <c r="E41" s="3"/>
      <c r="F41" s="3"/>
      <c r="G41" s="3"/>
      <c r="H41" s="3"/>
    </row>
    <row r="42" spans="2:12" x14ac:dyDescent="0.25">
      <c r="B42" s="48"/>
      <c r="C42" s="3"/>
      <c r="D42" s="3"/>
      <c r="E42" s="3"/>
      <c r="F42" s="3"/>
      <c r="G42" s="3"/>
      <c r="H42" s="3"/>
      <c r="J42" s="48"/>
    </row>
    <row r="43" spans="2:12" x14ac:dyDescent="0.25">
      <c r="B43" s="48"/>
      <c r="C43" s="3"/>
      <c r="D43" s="3"/>
      <c r="E43" s="3"/>
      <c r="J43" s="48"/>
    </row>
    <row r="44" spans="2:12" x14ac:dyDescent="0.25">
      <c r="B44" s="88"/>
      <c r="C44" s="89"/>
      <c r="D44" s="89"/>
      <c r="E44" s="89"/>
      <c r="F44" s="88"/>
      <c r="G44" s="88"/>
      <c r="H44" s="88"/>
      <c r="I44" s="88"/>
      <c r="J44" s="48"/>
      <c r="K44" s="88"/>
      <c r="L44" s="88"/>
    </row>
    <row r="45" spans="2:12" x14ac:dyDescent="0.25">
      <c r="C45" s="3"/>
      <c r="E45" s="3"/>
      <c r="J45" s="48"/>
    </row>
    <row r="46" spans="2:12" x14ac:dyDescent="0.25">
      <c r="C46" s="3"/>
      <c r="J46" s="48"/>
    </row>
    <row r="47" spans="2:12" x14ac:dyDescent="0.25">
      <c r="C47" s="3"/>
    </row>
    <row r="48" spans="2:12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ignoredErrors>
    <ignoredError sqref="B11:H11 C23:G23 I23:M2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72"/>
  <sheetViews>
    <sheetView zoomScaleNormal="100" workbookViewId="0">
      <selection activeCell="H80" sqref="H80"/>
    </sheetView>
  </sheetViews>
  <sheetFormatPr baseColWidth="10" defaultColWidth="11.42578125" defaultRowHeight="15" x14ac:dyDescent="0.25"/>
  <cols>
    <col min="1" max="1" width="25.7109375" style="3" customWidth="1"/>
    <col min="2" max="2" width="10.140625" style="3" bestFit="1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2"/>
    </row>
    <row r="2" spans="1:8" ht="17.25" x14ac:dyDescent="0.3">
      <c r="A2" s="104" t="s">
        <v>201</v>
      </c>
      <c r="B2" s="104"/>
      <c r="C2" s="104"/>
      <c r="D2" s="104"/>
      <c r="E2" s="104"/>
      <c r="F2" s="104"/>
      <c r="G2" s="104"/>
    </row>
    <row r="4" spans="1:8" ht="16.5" customHeight="1" x14ac:dyDescent="0.25">
      <c r="A4" s="102" t="s">
        <v>164</v>
      </c>
      <c r="B4" s="103" t="s">
        <v>160</v>
      </c>
      <c r="C4" s="103"/>
      <c r="D4" s="103"/>
      <c r="E4" s="103"/>
      <c r="F4" s="103"/>
      <c r="G4" s="102" t="s">
        <v>63</v>
      </c>
    </row>
    <row r="5" spans="1:8" ht="30" customHeight="1" x14ac:dyDescent="0.25">
      <c r="A5" s="102"/>
      <c r="B5" s="71" t="s">
        <v>85</v>
      </c>
      <c r="C5" s="71" t="s">
        <v>86</v>
      </c>
      <c r="D5" s="71" t="s">
        <v>87</v>
      </c>
      <c r="E5" s="71" t="s">
        <v>148</v>
      </c>
      <c r="F5" s="66" t="s">
        <v>276</v>
      </c>
      <c r="G5" s="102"/>
    </row>
    <row r="6" spans="1:8" ht="10.5" customHeight="1" x14ac:dyDescent="0.25">
      <c r="A6" s="15"/>
      <c r="B6" s="15"/>
      <c r="C6" s="15"/>
      <c r="D6" s="15"/>
      <c r="E6" s="15"/>
      <c r="F6" s="15"/>
      <c r="G6" s="15"/>
    </row>
    <row r="7" spans="1:8" ht="14.1" customHeight="1" x14ac:dyDescent="0.25">
      <c r="A7" s="68" t="s">
        <v>17</v>
      </c>
      <c r="B7" s="65">
        <v>11545</v>
      </c>
      <c r="C7" s="65">
        <v>766</v>
      </c>
      <c r="D7" s="65">
        <v>314</v>
      </c>
      <c r="E7" s="65">
        <v>22</v>
      </c>
      <c r="F7" s="65">
        <v>0</v>
      </c>
      <c r="G7" s="84">
        <f t="shared" ref="G7:G38" si="0">SUM(B7:F7)</f>
        <v>12647</v>
      </c>
      <c r="H7" s="23" t="s">
        <v>118</v>
      </c>
    </row>
    <row r="8" spans="1:8" ht="14.1" customHeight="1" x14ac:dyDescent="0.25">
      <c r="A8" s="35" t="s">
        <v>18</v>
      </c>
      <c r="B8" s="2">
        <v>15392</v>
      </c>
      <c r="C8" s="2">
        <v>1053</v>
      </c>
      <c r="D8" s="2">
        <v>28</v>
      </c>
      <c r="E8" s="2">
        <v>0</v>
      </c>
      <c r="F8" s="2">
        <v>0</v>
      </c>
      <c r="G8" s="6">
        <f t="shared" si="0"/>
        <v>16473</v>
      </c>
      <c r="H8" s="23" t="s">
        <v>119</v>
      </c>
    </row>
    <row r="9" spans="1:8" ht="14.1" customHeight="1" x14ac:dyDescent="0.25">
      <c r="A9" s="68" t="s">
        <v>19</v>
      </c>
      <c r="B9" s="65">
        <v>1428</v>
      </c>
      <c r="C9" s="65">
        <v>76</v>
      </c>
      <c r="D9" s="65">
        <v>1</v>
      </c>
      <c r="E9" s="65">
        <v>1</v>
      </c>
      <c r="F9" s="65">
        <v>0</v>
      </c>
      <c r="G9" s="84">
        <f t="shared" si="0"/>
        <v>1506</v>
      </c>
      <c r="H9" s="23" t="s">
        <v>120</v>
      </c>
    </row>
    <row r="10" spans="1:8" ht="14.1" customHeight="1" x14ac:dyDescent="0.25">
      <c r="A10" s="35" t="s">
        <v>20</v>
      </c>
      <c r="B10" s="2">
        <v>1327</v>
      </c>
      <c r="C10" s="2">
        <v>74</v>
      </c>
      <c r="D10" s="2">
        <v>1</v>
      </c>
      <c r="E10" s="2">
        <v>1</v>
      </c>
      <c r="F10" s="2">
        <v>0</v>
      </c>
      <c r="G10" s="6">
        <f t="shared" si="0"/>
        <v>1403</v>
      </c>
      <c r="H10" s="23" t="s">
        <v>214</v>
      </c>
    </row>
    <row r="11" spans="1:8" ht="14.1" customHeight="1" x14ac:dyDescent="0.25">
      <c r="A11" s="68" t="s">
        <v>23</v>
      </c>
      <c r="B11" s="65">
        <v>4816</v>
      </c>
      <c r="C11" s="65">
        <v>135</v>
      </c>
      <c r="D11" s="65">
        <v>45</v>
      </c>
      <c r="E11" s="65">
        <v>6</v>
      </c>
      <c r="F11" s="65">
        <v>0</v>
      </c>
      <c r="G11" s="84">
        <f t="shared" si="0"/>
        <v>5002</v>
      </c>
      <c r="H11" s="23" t="s">
        <v>121</v>
      </c>
    </row>
    <row r="12" spans="1:8" ht="14.1" customHeight="1" x14ac:dyDescent="0.25">
      <c r="A12" s="35" t="s">
        <v>24</v>
      </c>
      <c r="B12" s="2">
        <v>20144</v>
      </c>
      <c r="C12" s="2">
        <v>286</v>
      </c>
      <c r="D12" s="2">
        <v>73</v>
      </c>
      <c r="E12" s="2">
        <v>3</v>
      </c>
      <c r="F12" s="2">
        <v>0</v>
      </c>
      <c r="G12" s="6">
        <f t="shared" si="0"/>
        <v>20506</v>
      </c>
      <c r="H12" s="23" t="s">
        <v>122</v>
      </c>
    </row>
    <row r="13" spans="1:8" ht="14.1" customHeight="1" x14ac:dyDescent="0.25">
      <c r="A13" s="68" t="s">
        <v>211</v>
      </c>
      <c r="B13" s="65">
        <v>152497</v>
      </c>
      <c r="C13" s="65">
        <v>24879</v>
      </c>
      <c r="D13" s="65">
        <v>1899</v>
      </c>
      <c r="E13" s="65">
        <v>201</v>
      </c>
      <c r="F13" s="65">
        <v>56</v>
      </c>
      <c r="G13" s="84">
        <f t="shared" si="0"/>
        <v>179532</v>
      </c>
      <c r="H13" s="23" t="s">
        <v>212</v>
      </c>
    </row>
    <row r="14" spans="1:8" ht="14.1" customHeight="1" x14ac:dyDescent="0.25">
      <c r="A14" s="35" t="s">
        <v>21</v>
      </c>
      <c r="B14" s="2">
        <v>19262</v>
      </c>
      <c r="C14" s="2">
        <v>1435</v>
      </c>
      <c r="D14" s="2">
        <v>146</v>
      </c>
      <c r="E14" s="2">
        <v>408</v>
      </c>
      <c r="F14" s="2">
        <v>0</v>
      </c>
      <c r="G14" s="6">
        <f t="shared" si="0"/>
        <v>21251</v>
      </c>
      <c r="H14" s="23" t="s">
        <v>123</v>
      </c>
    </row>
    <row r="15" spans="1:8" ht="14.1" customHeight="1" x14ac:dyDescent="0.25">
      <c r="A15" s="68" t="s">
        <v>22</v>
      </c>
      <c r="B15" s="65">
        <v>8729</v>
      </c>
      <c r="C15" s="65">
        <v>524</v>
      </c>
      <c r="D15" s="65">
        <v>8</v>
      </c>
      <c r="E15" s="65">
        <v>8</v>
      </c>
      <c r="F15" s="65">
        <v>0</v>
      </c>
      <c r="G15" s="84">
        <f t="shared" si="0"/>
        <v>9269</v>
      </c>
      <c r="H15" s="23" t="s">
        <v>124</v>
      </c>
    </row>
    <row r="16" spans="1:8" ht="14.1" customHeight="1" x14ac:dyDescent="0.25">
      <c r="A16" s="35" t="s">
        <v>25</v>
      </c>
      <c r="B16" s="2">
        <v>7949</v>
      </c>
      <c r="C16" s="2">
        <v>151</v>
      </c>
      <c r="D16" s="2">
        <v>79</v>
      </c>
      <c r="E16" s="2">
        <v>17</v>
      </c>
      <c r="F16" s="2">
        <v>0</v>
      </c>
      <c r="G16" s="6">
        <f t="shared" si="0"/>
        <v>8196</v>
      </c>
      <c r="H16" s="23" t="s">
        <v>125</v>
      </c>
    </row>
    <row r="17" spans="1:8" ht="14.1" customHeight="1" x14ac:dyDescent="0.25">
      <c r="A17" s="68" t="s">
        <v>48</v>
      </c>
      <c r="B17" s="65">
        <v>41176</v>
      </c>
      <c r="C17" s="65">
        <v>5446</v>
      </c>
      <c r="D17" s="65">
        <v>116</v>
      </c>
      <c r="E17" s="65">
        <v>41</v>
      </c>
      <c r="F17" s="65">
        <v>3</v>
      </c>
      <c r="G17" s="84">
        <f t="shared" si="0"/>
        <v>46782</v>
      </c>
      <c r="H17" s="23" t="s">
        <v>126</v>
      </c>
    </row>
    <row r="18" spans="1:8" ht="14.1" customHeight="1" x14ac:dyDescent="0.25">
      <c r="A18" s="35" t="s">
        <v>26</v>
      </c>
      <c r="B18" s="2">
        <v>44873</v>
      </c>
      <c r="C18" s="2">
        <v>1523</v>
      </c>
      <c r="D18" s="2">
        <v>143</v>
      </c>
      <c r="E18" s="2">
        <v>83</v>
      </c>
      <c r="F18" s="2">
        <v>22</v>
      </c>
      <c r="G18" s="6">
        <f t="shared" si="0"/>
        <v>46644</v>
      </c>
      <c r="H18" s="23" t="s">
        <v>127</v>
      </c>
    </row>
    <row r="19" spans="1:8" ht="14.1" customHeight="1" x14ac:dyDescent="0.25">
      <c r="A19" s="68" t="s">
        <v>27</v>
      </c>
      <c r="B19" s="65">
        <v>6481</v>
      </c>
      <c r="C19" s="65">
        <v>211</v>
      </c>
      <c r="D19" s="65">
        <v>37</v>
      </c>
      <c r="E19" s="65">
        <v>2</v>
      </c>
      <c r="F19" s="65">
        <v>0</v>
      </c>
      <c r="G19" s="84">
        <f t="shared" si="0"/>
        <v>6731</v>
      </c>
      <c r="H19" s="23" t="s">
        <v>128</v>
      </c>
    </row>
    <row r="20" spans="1:8" ht="14.1" customHeight="1" x14ac:dyDescent="0.25">
      <c r="A20" s="35" t="s">
        <v>28</v>
      </c>
      <c r="B20" s="2">
        <v>21758</v>
      </c>
      <c r="C20" s="2">
        <v>948</v>
      </c>
      <c r="D20" s="2">
        <v>162</v>
      </c>
      <c r="E20" s="2">
        <v>7</v>
      </c>
      <c r="F20" s="2">
        <v>0</v>
      </c>
      <c r="G20" s="6">
        <f t="shared" si="0"/>
        <v>22875</v>
      </c>
      <c r="H20" s="23" t="s">
        <v>129</v>
      </c>
    </row>
    <row r="21" spans="1:8" ht="14.1" customHeight="1" x14ac:dyDescent="0.25">
      <c r="A21" s="68" t="s">
        <v>29</v>
      </c>
      <c r="B21" s="65">
        <v>52461</v>
      </c>
      <c r="C21" s="65">
        <v>2258</v>
      </c>
      <c r="D21" s="65">
        <v>240</v>
      </c>
      <c r="E21" s="65">
        <v>33</v>
      </c>
      <c r="F21" s="65">
        <v>1</v>
      </c>
      <c r="G21" s="84">
        <f t="shared" si="0"/>
        <v>54993</v>
      </c>
      <c r="H21" s="23" t="s">
        <v>130</v>
      </c>
    </row>
    <row r="22" spans="1:8" ht="14.1" customHeight="1" x14ac:dyDescent="0.25">
      <c r="A22" s="35" t="s">
        <v>30</v>
      </c>
      <c r="B22" s="2">
        <v>16150</v>
      </c>
      <c r="C22" s="2">
        <v>376</v>
      </c>
      <c r="D22" s="2">
        <v>68</v>
      </c>
      <c r="E22" s="2">
        <v>7</v>
      </c>
      <c r="F22" s="2">
        <v>0</v>
      </c>
      <c r="G22" s="6">
        <f t="shared" si="0"/>
        <v>16601</v>
      </c>
      <c r="H22" s="23" t="s">
        <v>131</v>
      </c>
    </row>
    <row r="23" spans="1:8" ht="14.1" customHeight="1" x14ac:dyDescent="0.25">
      <c r="A23" s="68" t="s">
        <v>31</v>
      </c>
      <c r="B23" s="65">
        <v>5757</v>
      </c>
      <c r="C23" s="65">
        <v>718</v>
      </c>
      <c r="D23" s="65">
        <v>21</v>
      </c>
      <c r="E23" s="65">
        <v>12</v>
      </c>
      <c r="F23" s="65">
        <v>0</v>
      </c>
      <c r="G23" s="84">
        <f t="shared" si="0"/>
        <v>6508</v>
      </c>
      <c r="H23" s="23" t="s">
        <v>132</v>
      </c>
    </row>
    <row r="24" spans="1:8" ht="14.1" customHeight="1" x14ac:dyDescent="0.25">
      <c r="A24" s="35" t="s">
        <v>32</v>
      </c>
      <c r="B24" s="2">
        <v>1239</v>
      </c>
      <c r="C24" s="2">
        <v>30</v>
      </c>
      <c r="D24" s="2">
        <v>2</v>
      </c>
      <c r="E24" s="2">
        <v>0</v>
      </c>
      <c r="F24" s="2">
        <v>0</v>
      </c>
      <c r="G24" s="6">
        <f t="shared" si="0"/>
        <v>1271</v>
      </c>
      <c r="H24" s="23" t="s">
        <v>133</v>
      </c>
    </row>
    <row r="25" spans="1:8" ht="14.1" customHeight="1" x14ac:dyDescent="0.25">
      <c r="A25" s="68" t="s">
        <v>33</v>
      </c>
      <c r="B25" s="65">
        <v>73347</v>
      </c>
      <c r="C25" s="65">
        <v>3927</v>
      </c>
      <c r="D25" s="65">
        <v>855</v>
      </c>
      <c r="E25" s="65">
        <v>4643</v>
      </c>
      <c r="F25" s="65">
        <v>2</v>
      </c>
      <c r="G25" s="84">
        <f t="shared" si="0"/>
        <v>82774</v>
      </c>
      <c r="H25" s="23" t="s">
        <v>134</v>
      </c>
    </row>
    <row r="26" spans="1:8" ht="14.1" customHeight="1" x14ac:dyDescent="0.25">
      <c r="A26" s="35" t="s">
        <v>34</v>
      </c>
      <c r="B26" s="2">
        <v>3421</v>
      </c>
      <c r="C26" s="2">
        <v>101</v>
      </c>
      <c r="D26" s="2">
        <v>14</v>
      </c>
      <c r="E26" s="2">
        <v>0</v>
      </c>
      <c r="F26" s="2">
        <v>0</v>
      </c>
      <c r="G26" s="6">
        <f t="shared" si="0"/>
        <v>3536</v>
      </c>
      <c r="H26" s="23" t="s">
        <v>135</v>
      </c>
    </row>
    <row r="27" spans="1:8" ht="14.1" customHeight="1" x14ac:dyDescent="0.25">
      <c r="A27" s="68" t="s">
        <v>35</v>
      </c>
      <c r="B27" s="65">
        <v>18817</v>
      </c>
      <c r="C27" s="65">
        <v>1137</v>
      </c>
      <c r="D27" s="65">
        <v>80</v>
      </c>
      <c r="E27" s="65">
        <v>40</v>
      </c>
      <c r="F27" s="65">
        <v>0</v>
      </c>
      <c r="G27" s="84">
        <f t="shared" si="0"/>
        <v>20074</v>
      </c>
      <c r="H27" s="23" t="s">
        <v>136</v>
      </c>
    </row>
    <row r="28" spans="1:8" ht="14.1" customHeight="1" x14ac:dyDescent="0.25">
      <c r="A28" s="35" t="s">
        <v>36</v>
      </c>
      <c r="B28" s="2">
        <v>16123</v>
      </c>
      <c r="C28" s="2">
        <v>2054</v>
      </c>
      <c r="D28" s="2">
        <v>233</v>
      </c>
      <c r="E28" s="2">
        <v>247</v>
      </c>
      <c r="F28" s="2">
        <v>0</v>
      </c>
      <c r="G28" s="6">
        <f t="shared" si="0"/>
        <v>18657</v>
      </c>
      <c r="H28" s="23" t="s">
        <v>137</v>
      </c>
    </row>
    <row r="29" spans="1:8" ht="14.1" customHeight="1" x14ac:dyDescent="0.25">
      <c r="A29" s="68" t="s">
        <v>37</v>
      </c>
      <c r="B29" s="65">
        <v>1264</v>
      </c>
      <c r="C29" s="65">
        <v>116</v>
      </c>
      <c r="D29" s="65">
        <v>1</v>
      </c>
      <c r="E29" s="65">
        <v>0</v>
      </c>
      <c r="F29" s="65">
        <v>1</v>
      </c>
      <c r="G29" s="84">
        <f t="shared" si="0"/>
        <v>1382</v>
      </c>
      <c r="H29" s="23" t="s">
        <v>138</v>
      </c>
    </row>
    <row r="30" spans="1:8" ht="14.1" customHeight="1" x14ac:dyDescent="0.25">
      <c r="A30" s="35" t="s">
        <v>38</v>
      </c>
      <c r="B30" s="2">
        <v>13591</v>
      </c>
      <c r="C30" s="2">
        <v>1084</v>
      </c>
      <c r="D30" s="2">
        <v>93</v>
      </c>
      <c r="E30" s="2">
        <v>95</v>
      </c>
      <c r="F30" s="2">
        <v>0</v>
      </c>
      <c r="G30" s="6">
        <f t="shared" si="0"/>
        <v>14863</v>
      </c>
      <c r="H30" s="23" t="s">
        <v>139</v>
      </c>
    </row>
    <row r="31" spans="1:8" ht="14.1" customHeight="1" x14ac:dyDescent="0.25">
      <c r="A31" s="68" t="s">
        <v>39</v>
      </c>
      <c r="B31" s="65">
        <v>12788</v>
      </c>
      <c r="C31" s="65">
        <v>563</v>
      </c>
      <c r="D31" s="65">
        <v>37</v>
      </c>
      <c r="E31" s="65">
        <v>2</v>
      </c>
      <c r="F31" s="65">
        <v>0</v>
      </c>
      <c r="G31" s="84">
        <f t="shared" si="0"/>
        <v>13390</v>
      </c>
      <c r="H31" s="23" t="s">
        <v>140</v>
      </c>
    </row>
    <row r="32" spans="1:8" ht="14.1" customHeight="1" x14ac:dyDescent="0.25">
      <c r="A32" s="35" t="s">
        <v>40</v>
      </c>
      <c r="B32" s="2">
        <v>12234</v>
      </c>
      <c r="C32" s="2">
        <v>177</v>
      </c>
      <c r="D32" s="2">
        <v>13</v>
      </c>
      <c r="E32" s="2">
        <v>4</v>
      </c>
      <c r="F32" s="2">
        <v>1</v>
      </c>
      <c r="G32" s="6">
        <f t="shared" si="0"/>
        <v>12429</v>
      </c>
      <c r="H32" s="23" t="s">
        <v>141</v>
      </c>
    </row>
    <row r="33" spans="1:8" ht="14.1" customHeight="1" x14ac:dyDescent="0.25">
      <c r="A33" s="68" t="s">
        <v>41</v>
      </c>
      <c r="B33" s="65">
        <v>5753</v>
      </c>
      <c r="C33" s="65">
        <v>250</v>
      </c>
      <c r="D33" s="65">
        <v>13</v>
      </c>
      <c r="E33" s="65">
        <v>16</v>
      </c>
      <c r="F33" s="65">
        <v>0</v>
      </c>
      <c r="G33" s="84">
        <f t="shared" si="0"/>
        <v>6032</v>
      </c>
      <c r="H33" s="23" t="s">
        <v>142</v>
      </c>
    </row>
    <row r="34" spans="1:8" ht="14.1" customHeight="1" x14ac:dyDescent="0.25">
      <c r="A34" s="35" t="s">
        <v>42</v>
      </c>
      <c r="B34" s="2">
        <v>32332</v>
      </c>
      <c r="C34" s="2">
        <v>3175</v>
      </c>
      <c r="D34" s="2">
        <v>60</v>
      </c>
      <c r="E34" s="2">
        <v>84</v>
      </c>
      <c r="F34" s="2">
        <v>0</v>
      </c>
      <c r="G34" s="6">
        <f t="shared" si="0"/>
        <v>35651</v>
      </c>
      <c r="H34" s="23" t="s">
        <v>215</v>
      </c>
    </row>
    <row r="35" spans="1:8" ht="14.1" customHeight="1" x14ac:dyDescent="0.25">
      <c r="A35" s="68" t="s">
        <v>43</v>
      </c>
      <c r="B35" s="65">
        <v>2686</v>
      </c>
      <c r="C35" s="65">
        <v>224</v>
      </c>
      <c r="D35" s="65">
        <v>4</v>
      </c>
      <c r="E35" s="65">
        <v>3</v>
      </c>
      <c r="F35" s="65">
        <v>0</v>
      </c>
      <c r="G35" s="84">
        <f t="shared" si="0"/>
        <v>2917</v>
      </c>
      <c r="H35" s="23" t="s">
        <v>143</v>
      </c>
    </row>
    <row r="36" spans="1:8" ht="14.1" customHeight="1" x14ac:dyDescent="0.25">
      <c r="A36" s="35" t="s">
        <v>44</v>
      </c>
      <c r="B36" s="2">
        <v>23633</v>
      </c>
      <c r="C36" s="2">
        <v>848</v>
      </c>
      <c r="D36" s="2">
        <v>104</v>
      </c>
      <c r="E36" s="2">
        <v>15</v>
      </c>
      <c r="F36" s="2">
        <v>0</v>
      </c>
      <c r="G36" s="6">
        <f t="shared" si="0"/>
        <v>24600</v>
      </c>
      <c r="H36" s="23" t="s">
        <v>144</v>
      </c>
    </row>
    <row r="37" spans="1:8" ht="14.1" customHeight="1" x14ac:dyDescent="0.25">
      <c r="A37" s="68" t="s">
        <v>45</v>
      </c>
      <c r="B37" s="65">
        <v>5585</v>
      </c>
      <c r="C37" s="65">
        <v>219</v>
      </c>
      <c r="D37" s="65">
        <v>48</v>
      </c>
      <c r="E37" s="65">
        <v>2</v>
      </c>
      <c r="F37" s="65">
        <v>0</v>
      </c>
      <c r="G37" s="84">
        <f t="shared" si="0"/>
        <v>5854</v>
      </c>
      <c r="H37" s="23" t="s">
        <v>145</v>
      </c>
    </row>
    <row r="38" spans="1:8" ht="14.1" customHeight="1" x14ac:dyDescent="0.25">
      <c r="A38" s="35" t="s">
        <v>46</v>
      </c>
      <c r="B38" s="2">
        <v>3028</v>
      </c>
      <c r="C38" s="2">
        <v>81</v>
      </c>
      <c r="D38" s="2">
        <v>1</v>
      </c>
      <c r="E38" s="2">
        <v>3</v>
      </c>
      <c r="F38" s="2">
        <v>0</v>
      </c>
      <c r="G38" s="6">
        <f t="shared" si="0"/>
        <v>3113</v>
      </c>
      <c r="H38" s="23" t="s">
        <v>146</v>
      </c>
    </row>
    <row r="39" spans="1:8" ht="10.5" customHeight="1" x14ac:dyDescent="0.25">
      <c r="A39" s="15"/>
      <c r="B39" s="16"/>
      <c r="C39" s="16"/>
      <c r="D39" s="16"/>
      <c r="E39" s="16"/>
      <c r="F39" s="16"/>
      <c r="G39" s="16"/>
    </row>
    <row r="40" spans="1:8" ht="23.25" customHeight="1" x14ac:dyDescent="0.25">
      <c r="A40" s="66" t="s">
        <v>63</v>
      </c>
      <c r="B40" s="67">
        <f t="shared" ref="B40:G40" si="1">SUM(B7:B38)</f>
        <v>657586</v>
      </c>
      <c r="C40" s="67">
        <f t="shared" si="1"/>
        <v>54845</v>
      </c>
      <c r="D40" s="67">
        <f t="shared" si="1"/>
        <v>4939</v>
      </c>
      <c r="E40" s="67">
        <f t="shared" si="1"/>
        <v>6006</v>
      </c>
      <c r="F40" s="67">
        <f t="shared" si="1"/>
        <v>86</v>
      </c>
      <c r="G40" s="67">
        <f t="shared" si="1"/>
        <v>723462</v>
      </c>
    </row>
    <row r="41" spans="1:8" x14ac:dyDescent="0.25">
      <c r="A41" s="7"/>
      <c r="B41" s="43">
        <f>B40*100/$G$40</f>
        <v>90.894338610735602</v>
      </c>
      <c r="C41" s="43">
        <f>C40*100/$G$40</f>
        <v>7.5809095709242502</v>
      </c>
      <c r="D41" s="43">
        <f>D40*100/$G$40</f>
        <v>0.68268962295186197</v>
      </c>
      <c r="E41" s="43">
        <f>E40*100/$G$40</f>
        <v>0.83017490897932444</v>
      </c>
      <c r="F41" s="43">
        <f>F40*100/$G$40</f>
        <v>1.1887286408961355E-2</v>
      </c>
    </row>
    <row r="42" spans="1:8" x14ac:dyDescent="0.25">
      <c r="B42" s="1"/>
      <c r="C42" s="1"/>
      <c r="D42" s="1"/>
      <c r="E42" s="1"/>
      <c r="F42" s="92"/>
    </row>
    <row r="44" spans="1:8" x14ac:dyDescent="0.25">
      <c r="A44" s="7"/>
    </row>
    <row r="45" spans="1:8" x14ac:dyDescent="0.25">
      <c r="A45" s="7"/>
    </row>
    <row r="46" spans="1:8" x14ac:dyDescent="0.25">
      <c r="A46" s="7"/>
    </row>
    <row r="47" spans="1:8" x14ac:dyDescent="0.25">
      <c r="A47" s="7"/>
    </row>
    <row r="48" spans="1:8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ignoredErrors>
    <ignoredError sqref="B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40"/>
  <sheetViews>
    <sheetView zoomScaleNormal="100" workbookViewId="0">
      <selection activeCell="E55" sqref="E55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9" t="s">
        <v>159</v>
      </c>
    </row>
    <row r="4" spans="1:9" ht="21.75" customHeight="1" x14ac:dyDescent="0.25">
      <c r="A4" s="100" t="s">
        <v>164</v>
      </c>
      <c r="B4" s="105" t="s">
        <v>155</v>
      </c>
      <c r="C4" s="105"/>
      <c r="D4" s="105"/>
      <c r="E4" s="105"/>
      <c r="F4" s="105"/>
      <c r="G4" s="99" t="s">
        <v>63</v>
      </c>
      <c r="H4" s="99" t="s">
        <v>147</v>
      </c>
    </row>
    <row r="5" spans="1:9" ht="21" customHeight="1" x14ac:dyDescent="0.25">
      <c r="A5" s="100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9"/>
      <c r="H5" s="99"/>
    </row>
    <row r="6" spans="1:9" ht="9.75" customHeight="1" x14ac:dyDescent="0.25">
      <c r="A6" s="15"/>
      <c r="B6" s="22"/>
      <c r="C6" s="22"/>
      <c r="D6" s="22"/>
      <c r="E6" s="22"/>
      <c r="F6" s="22"/>
      <c r="G6" s="17"/>
      <c r="H6" s="17"/>
    </row>
    <row r="7" spans="1:9" ht="14.1" customHeight="1" x14ac:dyDescent="0.25">
      <c r="A7" s="68" t="s">
        <v>17</v>
      </c>
      <c r="B7" s="72">
        <v>1701</v>
      </c>
      <c r="C7" s="72">
        <v>1909</v>
      </c>
      <c r="D7" s="72">
        <v>106</v>
      </c>
      <c r="E7" s="72">
        <v>8785</v>
      </c>
      <c r="F7" s="72">
        <v>146</v>
      </c>
      <c r="G7" s="63">
        <f>SUM(B7:F7)</f>
        <v>12647</v>
      </c>
      <c r="H7" s="72">
        <v>5</v>
      </c>
      <c r="I7" s="23" t="s">
        <v>118</v>
      </c>
    </row>
    <row r="8" spans="1:9" ht="14.1" customHeight="1" x14ac:dyDescent="0.25">
      <c r="A8" s="35" t="s">
        <v>18</v>
      </c>
      <c r="B8" s="2">
        <v>1936</v>
      </c>
      <c r="C8" s="2">
        <v>721</v>
      </c>
      <c r="D8" s="2">
        <v>147</v>
      </c>
      <c r="E8" s="2">
        <v>13542</v>
      </c>
      <c r="F8" s="2">
        <v>127</v>
      </c>
      <c r="G8" s="6">
        <f>SUM(B8:F8)</f>
        <v>16473</v>
      </c>
      <c r="H8" s="2">
        <v>0</v>
      </c>
      <c r="I8" s="23" t="s">
        <v>119</v>
      </c>
    </row>
    <row r="9" spans="1:9" ht="14.1" customHeight="1" x14ac:dyDescent="0.25">
      <c r="A9" s="68" t="s">
        <v>19</v>
      </c>
      <c r="B9" s="72">
        <v>127</v>
      </c>
      <c r="C9" s="72">
        <v>205</v>
      </c>
      <c r="D9" s="72">
        <v>3</v>
      </c>
      <c r="E9" s="72">
        <v>1166</v>
      </c>
      <c r="F9" s="72">
        <v>5</v>
      </c>
      <c r="G9" s="63">
        <f t="shared" ref="G9:G38" si="0">SUM(B9:F9)</f>
        <v>1506</v>
      </c>
      <c r="H9" s="72">
        <v>0</v>
      </c>
      <c r="I9" s="23" t="s">
        <v>120</v>
      </c>
    </row>
    <row r="10" spans="1:9" ht="14.1" customHeight="1" x14ac:dyDescent="0.25">
      <c r="A10" s="35" t="s">
        <v>20</v>
      </c>
      <c r="B10" s="2">
        <v>245</v>
      </c>
      <c r="C10" s="2">
        <v>294</v>
      </c>
      <c r="D10" s="2">
        <v>12</v>
      </c>
      <c r="E10" s="2">
        <v>826</v>
      </c>
      <c r="F10" s="2">
        <v>26</v>
      </c>
      <c r="G10" s="6">
        <f t="shared" si="0"/>
        <v>1403</v>
      </c>
      <c r="H10" s="2">
        <v>0</v>
      </c>
      <c r="I10" s="23" t="s">
        <v>214</v>
      </c>
    </row>
    <row r="11" spans="1:9" ht="14.1" customHeight="1" x14ac:dyDescent="0.25">
      <c r="A11" s="68" t="s">
        <v>23</v>
      </c>
      <c r="B11" s="72">
        <v>808</v>
      </c>
      <c r="C11" s="72">
        <v>974</v>
      </c>
      <c r="D11" s="72">
        <v>16</v>
      </c>
      <c r="E11" s="72">
        <v>3188</v>
      </c>
      <c r="F11" s="72">
        <v>16</v>
      </c>
      <c r="G11" s="63">
        <f t="shared" si="0"/>
        <v>5002</v>
      </c>
      <c r="H11" s="72">
        <v>0</v>
      </c>
      <c r="I11" s="23" t="s">
        <v>121</v>
      </c>
    </row>
    <row r="12" spans="1:9" ht="14.1" customHeight="1" x14ac:dyDescent="0.25">
      <c r="A12" s="35" t="s">
        <v>24</v>
      </c>
      <c r="B12" s="2">
        <v>1447</v>
      </c>
      <c r="C12" s="2">
        <v>800</v>
      </c>
      <c r="D12" s="2">
        <v>99</v>
      </c>
      <c r="E12" s="2">
        <v>18125</v>
      </c>
      <c r="F12" s="2">
        <v>35</v>
      </c>
      <c r="G12" s="6">
        <f t="shared" si="0"/>
        <v>20506</v>
      </c>
      <c r="H12" s="2">
        <v>0</v>
      </c>
      <c r="I12" s="23" t="s">
        <v>122</v>
      </c>
    </row>
    <row r="13" spans="1:9" ht="14.1" customHeight="1" x14ac:dyDescent="0.25">
      <c r="A13" s="68" t="s">
        <v>211</v>
      </c>
      <c r="B13" s="72">
        <v>55716</v>
      </c>
      <c r="C13" s="72">
        <v>31644</v>
      </c>
      <c r="D13" s="72">
        <v>1275</v>
      </c>
      <c r="E13" s="72">
        <v>90846</v>
      </c>
      <c r="F13" s="72">
        <v>51</v>
      </c>
      <c r="G13" s="63">
        <f t="shared" si="0"/>
        <v>179532</v>
      </c>
      <c r="H13" s="72">
        <v>425</v>
      </c>
      <c r="I13" s="23" t="s">
        <v>212</v>
      </c>
    </row>
    <row r="14" spans="1:9" ht="14.1" customHeight="1" x14ac:dyDescent="0.25">
      <c r="A14" s="35" t="s">
        <v>21</v>
      </c>
      <c r="B14" s="2">
        <v>3221</v>
      </c>
      <c r="C14" s="2">
        <v>1423</v>
      </c>
      <c r="D14" s="2">
        <v>86</v>
      </c>
      <c r="E14" s="2">
        <v>16489</v>
      </c>
      <c r="F14" s="2">
        <v>32</v>
      </c>
      <c r="G14" s="6">
        <f t="shared" si="0"/>
        <v>21251</v>
      </c>
      <c r="H14" s="2">
        <v>4</v>
      </c>
      <c r="I14" s="23" t="s">
        <v>123</v>
      </c>
    </row>
    <row r="15" spans="1:9" ht="14.1" customHeight="1" x14ac:dyDescent="0.25">
      <c r="A15" s="68" t="s">
        <v>22</v>
      </c>
      <c r="B15" s="72">
        <v>1022</v>
      </c>
      <c r="C15" s="72">
        <v>738</v>
      </c>
      <c r="D15" s="72">
        <v>58</v>
      </c>
      <c r="E15" s="72">
        <v>7381</v>
      </c>
      <c r="F15" s="72">
        <v>70</v>
      </c>
      <c r="G15" s="63">
        <f t="shared" si="0"/>
        <v>9269</v>
      </c>
      <c r="H15" s="72">
        <v>0</v>
      </c>
      <c r="I15" s="23" t="s">
        <v>124</v>
      </c>
    </row>
    <row r="16" spans="1:9" ht="14.1" customHeight="1" x14ac:dyDescent="0.25">
      <c r="A16" s="35" t="s">
        <v>25</v>
      </c>
      <c r="B16" s="2">
        <v>496</v>
      </c>
      <c r="C16" s="2">
        <v>564</v>
      </c>
      <c r="D16" s="2">
        <v>42</v>
      </c>
      <c r="E16" s="2">
        <v>7085</v>
      </c>
      <c r="F16" s="2">
        <v>9</v>
      </c>
      <c r="G16" s="6">
        <f t="shared" si="0"/>
        <v>8196</v>
      </c>
      <c r="H16" s="2">
        <v>2</v>
      </c>
      <c r="I16" s="23" t="s">
        <v>125</v>
      </c>
    </row>
    <row r="17" spans="1:9" ht="14.1" customHeight="1" x14ac:dyDescent="0.25">
      <c r="A17" s="68" t="s">
        <v>48</v>
      </c>
      <c r="B17" s="72">
        <v>12163</v>
      </c>
      <c r="C17" s="72">
        <v>7829</v>
      </c>
      <c r="D17" s="72">
        <v>302</v>
      </c>
      <c r="E17" s="72">
        <v>26291</v>
      </c>
      <c r="F17" s="72">
        <v>197</v>
      </c>
      <c r="G17" s="63">
        <f t="shared" si="0"/>
        <v>46782</v>
      </c>
      <c r="H17" s="72">
        <v>12</v>
      </c>
      <c r="I17" s="23" t="s">
        <v>126</v>
      </c>
    </row>
    <row r="18" spans="1:9" ht="14.1" customHeight="1" x14ac:dyDescent="0.25">
      <c r="A18" s="35" t="s">
        <v>26</v>
      </c>
      <c r="B18" s="2">
        <v>5909</v>
      </c>
      <c r="C18" s="2">
        <v>9269</v>
      </c>
      <c r="D18" s="2">
        <v>241</v>
      </c>
      <c r="E18" s="2">
        <v>31196</v>
      </c>
      <c r="F18" s="2">
        <v>29</v>
      </c>
      <c r="G18" s="6">
        <f t="shared" si="0"/>
        <v>46644</v>
      </c>
      <c r="H18" s="2">
        <v>22</v>
      </c>
      <c r="I18" s="23" t="s">
        <v>127</v>
      </c>
    </row>
    <row r="19" spans="1:9" ht="14.1" customHeight="1" x14ac:dyDescent="0.25">
      <c r="A19" s="68" t="s">
        <v>27</v>
      </c>
      <c r="B19" s="72">
        <v>930</v>
      </c>
      <c r="C19" s="72">
        <v>982</v>
      </c>
      <c r="D19" s="72">
        <v>46</v>
      </c>
      <c r="E19" s="72">
        <v>4726</v>
      </c>
      <c r="F19" s="72">
        <v>47</v>
      </c>
      <c r="G19" s="63">
        <f t="shared" si="0"/>
        <v>6731</v>
      </c>
      <c r="H19" s="72">
        <v>0</v>
      </c>
      <c r="I19" s="23" t="s">
        <v>128</v>
      </c>
    </row>
    <row r="20" spans="1:9" ht="14.1" customHeight="1" x14ac:dyDescent="0.25">
      <c r="A20" s="35" t="s">
        <v>28</v>
      </c>
      <c r="B20" s="2">
        <v>2813</v>
      </c>
      <c r="C20" s="2">
        <v>4478</v>
      </c>
      <c r="D20" s="2">
        <v>102</v>
      </c>
      <c r="E20" s="2">
        <v>15474</v>
      </c>
      <c r="F20" s="2">
        <v>8</v>
      </c>
      <c r="G20" s="6">
        <f t="shared" si="0"/>
        <v>22875</v>
      </c>
      <c r="H20" s="2">
        <v>0</v>
      </c>
      <c r="I20" s="23" t="s">
        <v>129</v>
      </c>
    </row>
    <row r="21" spans="1:9" ht="14.1" customHeight="1" x14ac:dyDescent="0.25">
      <c r="A21" s="68" t="s">
        <v>29</v>
      </c>
      <c r="B21" s="72">
        <v>8332</v>
      </c>
      <c r="C21" s="72">
        <v>9997</v>
      </c>
      <c r="D21" s="72">
        <v>397</v>
      </c>
      <c r="E21" s="72">
        <v>35933</v>
      </c>
      <c r="F21" s="72">
        <v>334</v>
      </c>
      <c r="G21" s="63">
        <f t="shared" si="0"/>
        <v>54993</v>
      </c>
      <c r="H21" s="72">
        <v>13</v>
      </c>
      <c r="I21" s="23" t="s">
        <v>130</v>
      </c>
    </row>
    <row r="22" spans="1:9" ht="14.1" customHeight="1" x14ac:dyDescent="0.25">
      <c r="A22" s="35" t="s">
        <v>30</v>
      </c>
      <c r="B22" s="2">
        <v>1477</v>
      </c>
      <c r="C22" s="2">
        <v>3124</v>
      </c>
      <c r="D22" s="2">
        <v>109</v>
      </c>
      <c r="E22" s="2">
        <v>11736</v>
      </c>
      <c r="F22" s="2">
        <v>155</v>
      </c>
      <c r="G22" s="6">
        <f t="shared" si="0"/>
        <v>16601</v>
      </c>
      <c r="H22" s="2">
        <v>2</v>
      </c>
      <c r="I22" s="23" t="s">
        <v>131</v>
      </c>
    </row>
    <row r="23" spans="1:9" ht="14.1" customHeight="1" x14ac:dyDescent="0.25">
      <c r="A23" s="68" t="s">
        <v>31</v>
      </c>
      <c r="B23" s="72">
        <v>1969</v>
      </c>
      <c r="C23" s="72">
        <v>1543</v>
      </c>
      <c r="D23" s="72">
        <v>61</v>
      </c>
      <c r="E23" s="72">
        <v>2916</v>
      </c>
      <c r="F23" s="72">
        <v>19</v>
      </c>
      <c r="G23" s="63">
        <f t="shared" si="0"/>
        <v>6508</v>
      </c>
      <c r="H23" s="72">
        <v>5</v>
      </c>
      <c r="I23" s="23" t="s">
        <v>132</v>
      </c>
    </row>
    <row r="24" spans="1:9" ht="14.1" customHeight="1" x14ac:dyDescent="0.25">
      <c r="A24" s="35" t="s">
        <v>32</v>
      </c>
      <c r="B24" s="2">
        <v>95</v>
      </c>
      <c r="C24" s="2">
        <v>589</v>
      </c>
      <c r="D24" s="2">
        <v>3</v>
      </c>
      <c r="E24" s="2">
        <v>570</v>
      </c>
      <c r="F24" s="2">
        <v>14</v>
      </c>
      <c r="G24" s="6">
        <f t="shared" si="0"/>
        <v>1271</v>
      </c>
      <c r="H24" s="2">
        <v>0</v>
      </c>
      <c r="I24" s="23" t="s">
        <v>133</v>
      </c>
    </row>
    <row r="25" spans="1:9" ht="14.1" customHeight="1" x14ac:dyDescent="0.25">
      <c r="A25" s="68" t="s">
        <v>33</v>
      </c>
      <c r="B25" s="72">
        <v>13939</v>
      </c>
      <c r="C25" s="72">
        <v>6123</v>
      </c>
      <c r="D25" s="72">
        <v>348</v>
      </c>
      <c r="E25" s="72">
        <v>62318</v>
      </c>
      <c r="F25" s="72">
        <v>46</v>
      </c>
      <c r="G25" s="63">
        <f t="shared" si="0"/>
        <v>82774</v>
      </c>
      <c r="H25" s="72">
        <v>18</v>
      </c>
      <c r="I25" s="23" t="s">
        <v>134</v>
      </c>
    </row>
    <row r="26" spans="1:9" ht="14.1" customHeight="1" x14ac:dyDescent="0.25">
      <c r="A26" s="35" t="s">
        <v>34</v>
      </c>
      <c r="B26" s="2">
        <v>663</v>
      </c>
      <c r="C26" s="2">
        <v>625</v>
      </c>
      <c r="D26" s="2">
        <v>4</v>
      </c>
      <c r="E26" s="2">
        <v>2236</v>
      </c>
      <c r="F26" s="2">
        <v>8</v>
      </c>
      <c r="G26" s="6">
        <f t="shared" si="0"/>
        <v>3536</v>
      </c>
      <c r="H26" s="2">
        <v>0</v>
      </c>
      <c r="I26" s="23" t="s">
        <v>135</v>
      </c>
    </row>
    <row r="27" spans="1:9" ht="14.1" customHeight="1" x14ac:dyDescent="0.25">
      <c r="A27" s="68" t="s">
        <v>35</v>
      </c>
      <c r="B27" s="72">
        <v>3887</v>
      </c>
      <c r="C27" s="72">
        <v>5272</v>
      </c>
      <c r="D27" s="72">
        <v>162</v>
      </c>
      <c r="E27" s="72">
        <v>10708</v>
      </c>
      <c r="F27" s="72">
        <v>45</v>
      </c>
      <c r="G27" s="63">
        <f t="shared" si="0"/>
        <v>20074</v>
      </c>
      <c r="H27" s="72">
        <v>0</v>
      </c>
      <c r="I27" s="23" t="s">
        <v>136</v>
      </c>
    </row>
    <row r="28" spans="1:9" ht="14.1" customHeight="1" x14ac:dyDescent="0.25">
      <c r="A28" s="35" t="s">
        <v>36</v>
      </c>
      <c r="B28" s="2">
        <v>3795</v>
      </c>
      <c r="C28" s="2">
        <v>2329</v>
      </c>
      <c r="D28" s="2">
        <v>325</v>
      </c>
      <c r="E28" s="2">
        <v>12200</v>
      </c>
      <c r="F28" s="2">
        <v>8</v>
      </c>
      <c r="G28" s="6">
        <f t="shared" si="0"/>
        <v>18657</v>
      </c>
      <c r="H28" s="2">
        <v>50</v>
      </c>
      <c r="I28" s="23" t="s">
        <v>137</v>
      </c>
    </row>
    <row r="29" spans="1:9" ht="14.1" customHeight="1" x14ac:dyDescent="0.25">
      <c r="A29" s="68" t="s">
        <v>37</v>
      </c>
      <c r="B29" s="72">
        <v>298</v>
      </c>
      <c r="C29" s="72">
        <v>234</v>
      </c>
      <c r="D29" s="72">
        <v>19</v>
      </c>
      <c r="E29" s="72">
        <v>778</v>
      </c>
      <c r="F29" s="72">
        <v>53</v>
      </c>
      <c r="G29" s="63">
        <f t="shared" si="0"/>
        <v>1382</v>
      </c>
      <c r="H29" s="72">
        <v>0</v>
      </c>
      <c r="I29" s="23" t="s">
        <v>138</v>
      </c>
    </row>
    <row r="30" spans="1:9" ht="14.1" customHeight="1" x14ac:dyDescent="0.25">
      <c r="A30" s="35" t="s">
        <v>38</v>
      </c>
      <c r="B30" s="2">
        <v>2156</v>
      </c>
      <c r="C30" s="2">
        <v>2104</v>
      </c>
      <c r="D30" s="2">
        <v>66</v>
      </c>
      <c r="E30" s="2">
        <v>10521</v>
      </c>
      <c r="F30" s="2">
        <v>16</v>
      </c>
      <c r="G30" s="6">
        <f t="shared" si="0"/>
        <v>14863</v>
      </c>
      <c r="H30" s="2">
        <v>0</v>
      </c>
      <c r="I30" s="23" t="s">
        <v>139</v>
      </c>
    </row>
    <row r="31" spans="1:9" ht="14.1" customHeight="1" x14ac:dyDescent="0.25">
      <c r="A31" s="68" t="s">
        <v>39</v>
      </c>
      <c r="B31" s="72">
        <v>1315</v>
      </c>
      <c r="C31" s="72">
        <v>2205</v>
      </c>
      <c r="D31" s="72">
        <v>45</v>
      </c>
      <c r="E31" s="72">
        <v>9796</v>
      </c>
      <c r="F31" s="72">
        <v>29</v>
      </c>
      <c r="G31" s="63">
        <f t="shared" si="0"/>
        <v>13390</v>
      </c>
      <c r="H31" s="72">
        <v>1</v>
      </c>
      <c r="I31" s="23" t="s">
        <v>140</v>
      </c>
    </row>
    <row r="32" spans="1:9" ht="14.1" customHeight="1" x14ac:dyDescent="0.25">
      <c r="A32" s="35" t="s">
        <v>40</v>
      </c>
      <c r="B32" s="2">
        <v>915</v>
      </c>
      <c r="C32" s="2">
        <v>823</v>
      </c>
      <c r="D32" s="2">
        <v>54</v>
      </c>
      <c r="E32" s="2">
        <v>10628</v>
      </c>
      <c r="F32" s="2">
        <v>9</v>
      </c>
      <c r="G32" s="6">
        <f t="shared" si="0"/>
        <v>12429</v>
      </c>
      <c r="H32" s="2">
        <v>0</v>
      </c>
      <c r="I32" s="23" t="s">
        <v>141</v>
      </c>
    </row>
    <row r="33" spans="1:9" ht="14.1" customHeight="1" x14ac:dyDescent="0.25">
      <c r="A33" s="68" t="s">
        <v>41</v>
      </c>
      <c r="B33" s="72">
        <v>897</v>
      </c>
      <c r="C33" s="72">
        <v>975</v>
      </c>
      <c r="D33" s="72">
        <v>31</v>
      </c>
      <c r="E33" s="72">
        <v>4034</v>
      </c>
      <c r="F33" s="72">
        <v>95</v>
      </c>
      <c r="G33" s="63">
        <f t="shared" si="0"/>
        <v>6032</v>
      </c>
      <c r="H33" s="72">
        <v>79</v>
      </c>
      <c r="I33" s="23" t="s">
        <v>142</v>
      </c>
    </row>
    <row r="34" spans="1:9" ht="14.1" customHeight="1" x14ac:dyDescent="0.25">
      <c r="A34" s="35" t="s">
        <v>42</v>
      </c>
      <c r="B34" s="2">
        <v>5036</v>
      </c>
      <c r="C34" s="2">
        <v>2299</v>
      </c>
      <c r="D34" s="2">
        <v>188</v>
      </c>
      <c r="E34" s="2">
        <v>28066</v>
      </c>
      <c r="F34" s="2">
        <v>62</v>
      </c>
      <c r="G34" s="6">
        <f t="shared" si="0"/>
        <v>35651</v>
      </c>
      <c r="H34" s="2">
        <v>5</v>
      </c>
      <c r="I34" s="23" t="s">
        <v>215</v>
      </c>
    </row>
    <row r="35" spans="1:9" ht="14.1" customHeight="1" x14ac:dyDescent="0.25">
      <c r="A35" s="68" t="s">
        <v>43</v>
      </c>
      <c r="B35" s="72">
        <v>580</v>
      </c>
      <c r="C35" s="72">
        <v>670</v>
      </c>
      <c r="D35" s="72">
        <v>18</v>
      </c>
      <c r="E35" s="72">
        <v>1643</v>
      </c>
      <c r="F35" s="72">
        <v>6</v>
      </c>
      <c r="G35" s="63">
        <f t="shared" si="0"/>
        <v>2917</v>
      </c>
      <c r="H35" s="72">
        <v>1</v>
      </c>
      <c r="I35" s="23" t="s">
        <v>143</v>
      </c>
    </row>
    <row r="36" spans="1:9" ht="14.1" customHeight="1" x14ac:dyDescent="0.25">
      <c r="A36" s="35" t="s">
        <v>44</v>
      </c>
      <c r="B36" s="2">
        <v>2514</v>
      </c>
      <c r="C36" s="2">
        <v>3392</v>
      </c>
      <c r="D36" s="2">
        <v>71</v>
      </c>
      <c r="E36" s="2">
        <v>18525</v>
      </c>
      <c r="F36" s="2">
        <v>98</v>
      </c>
      <c r="G36" s="6">
        <f t="shared" si="0"/>
        <v>24600</v>
      </c>
      <c r="H36" s="2">
        <v>2</v>
      </c>
      <c r="I36" s="23" t="s">
        <v>144</v>
      </c>
    </row>
    <row r="37" spans="1:9" ht="14.1" customHeight="1" x14ac:dyDescent="0.25">
      <c r="A37" s="68" t="s">
        <v>45</v>
      </c>
      <c r="B37" s="72">
        <v>928</v>
      </c>
      <c r="C37" s="72">
        <v>1323</v>
      </c>
      <c r="D37" s="72">
        <v>46</v>
      </c>
      <c r="E37" s="72">
        <v>3546</v>
      </c>
      <c r="F37" s="72">
        <v>11</v>
      </c>
      <c r="G37" s="63">
        <f t="shared" si="0"/>
        <v>5854</v>
      </c>
      <c r="H37" s="72">
        <v>0</v>
      </c>
      <c r="I37" s="23" t="s">
        <v>145</v>
      </c>
    </row>
    <row r="38" spans="1:9" ht="14.1" customHeight="1" x14ac:dyDescent="0.25">
      <c r="A38" s="35" t="s">
        <v>46</v>
      </c>
      <c r="B38" s="2">
        <v>183</v>
      </c>
      <c r="C38" s="2">
        <v>343</v>
      </c>
      <c r="D38" s="2">
        <v>3</v>
      </c>
      <c r="E38" s="2">
        <v>2550</v>
      </c>
      <c r="F38" s="2">
        <v>34</v>
      </c>
      <c r="G38" s="6">
        <f t="shared" si="0"/>
        <v>3113</v>
      </c>
      <c r="H38" s="2">
        <v>0</v>
      </c>
      <c r="I38" s="23" t="s">
        <v>146</v>
      </c>
    </row>
    <row r="39" spans="1:9" ht="10.5" customHeight="1" x14ac:dyDescent="0.25">
      <c r="A39" s="15"/>
      <c r="B39" s="22"/>
      <c r="C39" s="22"/>
      <c r="D39" s="22"/>
      <c r="E39" s="22"/>
      <c r="F39" s="22"/>
      <c r="G39" s="22"/>
      <c r="H39" s="22"/>
    </row>
    <row r="40" spans="1:9" ht="22.5" customHeight="1" x14ac:dyDescent="0.25">
      <c r="A40" s="56" t="s">
        <v>63</v>
      </c>
      <c r="B40" s="57">
        <f t="shared" ref="B40:H40" si="1">SUM(B7:B38)</f>
        <v>137513</v>
      </c>
      <c r="C40" s="57">
        <f t="shared" si="1"/>
        <v>105800</v>
      </c>
      <c r="D40" s="57">
        <f t="shared" si="1"/>
        <v>4485</v>
      </c>
      <c r="E40" s="57">
        <f t="shared" si="1"/>
        <v>473824</v>
      </c>
      <c r="F40" s="57">
        <f t="shared" si="1"/>
        <v>1840</v>
      </c>
      <c r="G40" s="57">
        <f t="shared" si="1"/>
        <v>723462</v>
      </c>
      <c r="H40" s="57">
        <f t="shared" si="1"/>
        <v>646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I40"/>
  <sheetViews>
    <sheetView zoomScaleNormal="100" workbookViewId="0">
      <selection activeCell="E51" sqref="E51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9" t="s">
        <v>203</v>
      </c>
      <c r="B2" s="9"/>
      <c r="C2" s="9"/>
      <c r="D2" s="9"/>
      <c r="E2" s="9"/>
      <c r="F2" s="9"/>
      <c r="G2" s="9"/>
      <c r="H2" s="9"/>
    </row>
    <row r="4" spans="1:9" ht="23.25" customHeight="1" x14ac:dyDescent="0.25">
      <c r="A4" s="100" t="s">
        <v>164</v>
      </c>
      <c r="B4" s="105" t="s">
        <v>155</v>
      </c>
      <c r="C4" s="105"/>
      <c r="D4" s="105"/>
      <c r="E4" s="105"/>
      <c r="F4" s="105"/>
      <c r="G4" s="99" t="s">
        <v>63</v>
      </c>
      <c r="H4" s="99" t="s">
        <v>147</v>
      </c>
      <c r="I4" s="3"/>
    </row>
    <row r="5" spans="1:9" ht="15.75" customHeight="1" x14ac:dyDescent="0.25">
      <c r="A5" s="100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9"/>
      <c r="H5" s="99"/>
      <c r="I5" s="3"/>
    </row>
    <row r="6" spans="1:9" ht="9" customHeight="1" x14ac:dyDescent="0.25">
      <c r="A6" s="15"/>
      <c r="B6" s="22"/>
      <c r="C6" s="22"/>
      <c r="D6" s="22"/>
      <c r="E6" s="22"/>
      <c r="F6" s="22"/>
      <c r="G6" s="17"/>
      <c r="H6" s="17"/>
      <c r="I6" s="3"/>
    </row>
    <row r="7" spans="1:9" x14ac:dyDescent="0.25">
      <c r="A7" s="68" t="s">
        <v>17</v>
      </c>
      <c r="B7" s="72">
        <v>1508</v>
      </c>
      <c r="C7" s="72">
        <v>1467</v>
      </c>
      <c r="D7" s="72">
        <v>79</v>
      </c>
      <c r="E7" s="72">
        <v>7542</v>
      </c>
      <c r="F7" s="72">
        <v>128</v>
      </c>
      <c r="G7" s="63">
        <f t="shared" ref="G7:G38" si="0">SUM(B7:F7)</f>
        <v>10724</v>
      </c>
      <c r="H7" s="72">
        <v>0</v>
      </c>
      <c r="I7" s="23" t="s">
        <v>118</v>
      </c>
    </row>
    <row r="8" spans="1:9" x14ac:dyDescent="0.25">
      <c r="A8" s="35" t="s">
        <v>18</v>
      </c>
      <c r="B8" s="2">
        <v>1790</v>
      </c>
      <c r="C8" s="2">
        <v>619</v>
      </c>
      <c r="D8" s="2">
        <v>141</v>
      </c>
      <c r="E8" s="2">
        <v>12758</v>
      </c>
      <c r="F8" s="2">
        <v>106</v>
      </c>
      <c r="G8" s="6">
        <f t="shared" si="0"/>
        <v>15414</v>
      </c>
      <c r="H8" s="2">
        <v>0</v>
      </c>
      <c r="I8" s="23" t="s">
        <v>119</v>
      </c>
    </row>
    <row r="9" spans="1:9" x14ac:dyDescent="0.25">
      <c r="A9" s="68" t="s">
        <v>19</v>
      </c>
      <c r="B9" s="72">
        <v>102</v>
      </c>
      <c r="C9" s="72">
        <v>176</v>
      </c>
      <c r="D9" s="72">
        <v>3</v>
      </c>
      <c r="E9" s="72">
        <v>929</v>
      </c>
      <c r="F9" s="72">
        <v>1</v>
      </c>
      <c r="G9" s="63">
        <f t="shared" si="0"/>
        <v>1211</v>
      </c>
      <c r="H9" s="72">
        <v>0</v>
      </c>
      <c r="I9" s="23" t="s">
        <v>120</v>
      </c>
    </row>
    <row r="10" spans="1:9" x14ac:dyDescent="0.25">
      <c r="A10" s="35" t="s">
        <v>20</v>
      </c>
      <c r="B10" s="2">
        <v>194</v>
      </c>
      <c r="C10" s="2">
        <v>244</v>
      </c>
      <c r="D10" s="2">
        <v>12</v>
      </c>
      <c r="E10" s="2">
        <v>562</v>
      </c>
      <c r="F10" s="2">
        <v>19</v>
      </c>
      <c r="G10" s="6">
        <f t="shared" si="0"/>
        <v>1031</v>
      </c>
      <c r="H10" s="2">
        <v>0</v>
      </c>
      <c r="I10" s="23" t="s">
        <v>214</v>
      </c>
    </row>
    <row r="11" spans="1:9" x14ac:dyDescent="0.25">
      <c r="A11" s="68" t="s">
        <v>23</v>
      </c>
      <c r="B11" s="72">
        <v>742</v>
      </c>
      <c r="C11" s="72">
        <v>930</v>
      </c>
      <c r="D11" s="72">
        <v>14</v>
      </c>
      <c r="E11" s="72">
        <v>2855</v>
      </c>
      <c r="F11" s="72">
        <v>9</v>
      </c>
      <c r="G11" s="63">
        <f t="shared" si="0"/>
        <v>4550</v>
      </c>
      <c r="H11" s="72">
        <v>0</v>
      </c>
      <c r="I11" s="23" t="s">
        <v>121</v>
      </c>
    </row>
    <row r="12" spans="1:9" x14ac:dyDescent="0.25">
      <c r="A12" s="35" t="s">
        <v>24</v>
      </c>
      <c r="B12" s="2">
        <v>1203</v>
      </c>
      <c r="C12" s="2">
        <v>659</v>
      </c>
      <c r="D12" s="2">
        <v>94</v>
      </c>
      <c r="E12" s="2">
        <v>14926</v>
      </c>
      <c r="F12" s="2">
        <v>4</v>
      </c>
      <c r="G12" s="6">
        <f t="shared" si="0"/>
        <v>16886</v>
      </c>
      <c r="H12" s="2">
        <v>0</v>
      </c>
      <c r="I12" s="23" t="s">
        <v>122</v>
      </c>
    </row>
    <row r="13" spans="1:9" x14ac:dyDescent="0.25">
      <c r="A13" s="68" t="s">
        <v>211</v>
      </c>
      <c r="B13" s="72">
        <v>46512</v>
      </c>
      <c r="C13" s="72">
        <v>27491</v>
      </c>
      <c r="D13" s="72">
        <v>1188</v>
      </c>
      <c r="E13" s="72">
        <v>80616</v>
      </c>
      <c r="F13" s="72">
        <v>33</v>
      </c>
      <c r="G13" s="63">
        <f t="shared" si="0"/>
        <v>155840</v>
      </c>
      <c r="H13" s="72">
        <v>71</v>
      </c>
      <c r="I13" s="23" t="s">
        <v>212</v>
      </c>
    </row>
    <row r="14" spans="1:9" x14ac:dyDescent="0.25">
      <c r="A14" s="35" t="s">
        <v>21</v>
      </c>
      <c r="B14" s="2">
        <v>2963</v>
      </c>
      <c r="C14" s="2">
        <v>1179</v>
      </c>
      <c r="D14" s="2">
        <v>76</v>
      </c>
      <c r="E14" s="2">
        <v>13062</v>
      </c>
      <c r="F14" s="2">
        <v>5</v>
      </c>
      <c r="G14" s="6">
        <f t="shared" si="0"/>
        <v>17285</v>
      </c>
      <c r="H14" s="2">
        <v>0</v>
      </c>
      <c r="I14" s="23" t="s">
        <v>123</v>
      </c>
    </row>
    <row r="15" spans="1:9" x14ac:dyDescent="0.25">
      <c r="A15" s="68" t="s">
        <v>22</v>
      </c>
      <c r="B15" s="72">
        <v>919</v>
      </c>
      <c r="C15" s="72">
        <v>705</v>
      </c>
      <c r="D15" s="72">
        <v>55</v>
      </c>
      <c r="E15" s="72">
        <v>6180</v>
      </c>
      <c r="F15" s="72">
        <v>55</v>
      </c>
      <c r="G15" s="63">
        <f t="shared" si="0"/>
        <v>7914</v>
      </c>
      <c r="H15" s="72">
        <v>0</v>
      </c>
      <c r="I15" s="23" t="s">
        <v>124</v>
      </c>
    </row>
    <row r="16" spans="1:9" x14ac:dyDescent="0.25">
      <c r="A16" s="35" t="s">
        <v>25</v>
      </c>
      <c r="B16" s="2">
        <v>426</v>
      </c>
      <c r="C16" s="2">
        <v>501</v>
      </c>
      <c r="D16" s="2">
        <v>41</v>
      </c>
      <c r="E16" s="2">
        <v>5825</v>
      </c>
      <c r="F16" s="2">
        <v>7</v>
      </c>
      <c r="G16" s="6">
        <f t="shared" si="0"/>
        <v>6800</v>
      </c>
      <c r="H16" s="2">
        <v>0</v>
      </c>
      <c r="I16" s="23" t="s">
        <v>125</v>
      </c>
    </row>
    <row r="17" spans="1:9" x14ac:dyDescent="0.25">
      <c r="A17" s="68" t="s">
        <v>48</v>
      </c>
      <c r="B17" s="72">
        <v>10829</v>
      </c>
      <c r="C17" s="72">
        <v>7297</v>
      </c>
      <c r="D17" s="72">
        <v>289</v>
      </c>
      <c r="E17" s="72">
        <v>23322</v>
      </c>
      <c r="F17" s="72">
        <v>107</v>
      </c>
      <c r="G17" s="63">
        <f t="shared" si="0"/>
        <v>41844</v>
      </c>
      <c r="H17" s="72">
        <v>1</v>
      </c>
      <c r="I17" s="23" t="s">
        <v>126</v>
      </c>
    </row>
    <row r="18" spans="1:9" x14ac:dyDescent="0.25">
      <c r="A18" s="35" t="s">
        <v>26</v>
      </c>
      <c r="B18" s="2">
        <v>5638</v>
      </c>
      <c r="C18" s="2">
        <v>8800</v>
      </c>
      <c r="D18" s="2">
        <v>235</v>
      </c>
      <c r="E18" s="2">
        <v>26910</v>
      </c>
      <c r="F18" s="2">
        <v>19</v>
      </c>
      <c r="G18" s="6">
        <f t="shared" si="0"/>
        <v>41602</v>
      </c>
      <c r="H18" s="2">
        <v>1</v>
      </c>
      <c r="I18" s="23" t="s">
        <v>127</v>
      </c>
    </row>
    <row r="19" spans="1:9" x14ac:dyDescent="0.25">
      <c r="A19" s="68" t="s">
        <v>27</v>
      </c>
      <c r="B19" s="72">
        <v>894</v>
      </c>
      <c r="C19" s="72">
        <v>906</v>
      </c>
      <c r="D19" s="72">
        <v>46</v>
      </c>
      <c r="E19" s="72">
        <v>4367</v>
      </c>
      <c r="F19" s="72">
        <v>30</v>
      </c>
      <c r="G19" s="63">
        <f t="shared" si="0"/>
        <v>6243</v>
      </c>
      <c r="H19" s="72">
        <v>0</v>
      </c>
      <c r="I19" s="23" t="s">
        <v>128</v>
      </c>
    </row>
    <row r="20" spans="1:9" x14ac:dyDescent="0.25">
      <c r="A20" s="35" t="s">
        <v>28</v>
      </c>
      <c r="B20" s="2">
        <v>2533</v>
      </c>
      <c r="C20" s="2">
        <v>4299</v>
      </c>
      <c r="D20" s="2">
        <v>93</v>
      </c>
      <c r="E20" s="2">
        <v>13515</v>
      </c>
      <c r="F20" s="2">
        <v>6</v>
      </c>
      <c r="G20" s="6">
        <f t="shared" si="0"/>
        <v>20446</v>
      </c>
      <c r="H20" s="2">
        <v>0</v>
      </c>
      <c r="I20" s="23" t="s">
        <v>129</v>
      </c>
    </row>
    <row r="21" spans="1:9" x14ac:dyDescent="0.25">
      <c r="A21" s="68" t="s">
        <v>29</v>
      </c>
      <c r="B21" s="72">
        <v>7502</v>
      </c>
      <c r="C21" s="72">
        <v>9332</v>
      </c>
      <c r="D21" s="72">
        <v>374</v>
      </c>
      <c r="E21" s="72">
        <v>32286</v>
      </c>
      <c r="F21" s="72">
        <v>63</v>
      </c>
      <c r="G21" s="63">
        <f t="shared" si="0"/>
        <v>49557</v>
      </c>
      <c r="H21" s="72">
        <v>6</v>
      </c>
      <c r="I21" s="23" t="s">
        <v>130</v>
      </c>
    </row>
    <row r="22" spans="1:9" x14ac:dyDescent="0.25">
      <c r="A22" s="35" t="s">
        <v>30</v>
      </c>
      <c r="B22" s="2">
        <v>1423</v>
      </c>
      <c r="C22" s="2">
        <v>3040</v>
      </c>
      <c r="D22" s="2">
        <v>106</v>
      </c>
      <c r="E22" s="2">
        <v>11154</v>
      </c>
      <c r="F22" s="2">
        <v>101</v>
      </c>
      <c r="G22" s="6">
        <f t="shared" si="0"/>
        <v>15824</v>
      </c>
      <c r="H22" s="2">
        <v>0</v>
      </c>
      <c r="I22" s="23" t="s">
        <v>131</v>
      </c>
    </row>
    <row r="23" spans="1:9" x14ac:dyDescent="0.25">
      <c r="A23" s="68" t="s">
        <v>31</v>
      </c>
      <c r="B23" s="72">
        <v>1942</v>
      </c>
      <c r="C23" s="72">
        <v>1508</v>
      </c>
      <c r="D23" s="72">
        <v>46</v>
      </c>
      <c r="E23" s="72">
        <v>2795</v>
      </c>
      <c r="F23" s="72">
        <v>13</v>
      </c>
      <c r="G23" s="63">
        <f t="shared" si="0"/>
        <v>6304</v>
      </c>
      <c r="H23" s="72">
        <v>1</v>
      </c>
      <c r="I23" s="23" t="s">
        <v>132</v>
      </c>
    </row>
    <row r="24" spans="1:9" x14ac:dyDescent="0.25">
      <c r="A24" s="35" t="s">
        <v>32</v>
      </c>
      <c r="B24" s="2">
        <v>86</v>
      </c>
      <c r="C24" s="2">
        <v>574</v>
      </c>
      <c r="D24" s="2">
        <v>3</v>
      </c>
      <c r="E24" s="2">
        <v>507</v>
      </c>
      <c r="F24" s="2">
        <v>3</v>
      </c>
      <c r="G24" s="6">
        <f t="shared" si="0"/>
        <v>1173</v>
      </c>
      <c r="H24" s="2">
        <v>0</v>
      </c>
      <c r="I24" s="23" t="s">
        <v>133</v>
      </c>
    </row>
    <row r="25" spans="1:9" x14ac:dyDescent="0.25">
      <c r="A25" s="68" t="s">
        <v>33</v>
      </c>
      <c r="B25" s="72">
        <v>12574</v>
      </c>
      <c r="C25" s="72">
        <v>4110</v>
      </c>
      <c r="D25" s="72">
        <v>316</v>
      </c>
      <c r="E25" s="72">
        <v>48412</v>
      </c>
      <c r="F25" s="72">
        <v>22</v>
      </c>
      <c r="G25" s="63">
        <f t="shared" si="0"/>
        <v>65434</v>
      </c>
      <c r="H25" s="72">
        <v>6</v>
      </c>
      <c r="I25" s="23" t="s">
        <v>134</v>
      </c>
    </row>
    <row r="26" spans="1:9" x14ac:dyDescent="0.25">
      <c r="A26" s="35" t="s">
        <v>34</v>
      </c>
      <c r="B26" s="2">
        <v>608</v>
      </c>
      <c r="C26" s="2">
        <v>596</v>
      </c>
      <c r="D26" s="2">
        <v>4</v>
      </c>
      <c r="E26" s="2">
        <v>1896</v>
      </c>
      <c r="F26" s="2">
        <v>2</v>
      </c>
      <c r="G26" s="6">
        <f t="shared" si="0"/>
        <v>3106</v>
      </c>
      <c r="H26" s="2">
        <v>0</v>
      </c>
      <c r="I26" s="23" t="s">
        <v>135</v>
      </c>
    </row>
    <row r="27" spans="1:9" x14ac:dyDescent="0.25">
      <c r="A27" s="68" t="s">
        <v>35</v>
      </c>
      <c r="B27" s="72">
        <v>3632</v>
      </c>
      <c r="C27" s="72">
        <v>4907</v>
      </c>
      <c r="D27" s="72">
        <v>120</v>
      </c>
      <c r="E27" s="72">
        <v>10035</v>
      </c>
      <c r="F27" s="72">
        <v>32</v>
      </c>
      <c r="G27" s="63">
        <f t="shared" si="0"/>
        <v>18726</v>
      </c>
      <c r="H27" s="72">
        <v>0</v>
      </c>
      <c r="I27" s="23" t="s">
        <v>136</v>
      </c>
    </row>
    <row r="28" spans="1:9" x14ac:dyDescent="0.25">
      <c r="A28" s="35" t="s">
        <v>36</v>
      </c>
      <c r="B28" s="2">
        <v>3545</v>
      </c>
      <c r="C28" s="2">
        <v>2116</v>
      </c>
      <c r="D28" s="2">
        <v>322</v>
      </c>
      <c r="E28" s="2">
        <v>10731</v>
      </c>
      <c r="F28" s="2">
        <v>6</v>
      </c>
      <c r="G28" s="6">
        <f t="shared" si="0"/>
        <v>16720</v>
      </c>
      <c r="H28" s="2">
        <v>5</v>
      </c>
      <c r="I28" s="23" t="s">
        <v>137</v>
      </c>
    </row>
    <row r="29" spans="1:9" x14ac:dyDescent="0.25">
      <c r="A29" s="68" t="s">
        <v>37</v>
      </c>
      <c r="B29" s="72">
        <v>282</v>
      </c>
      <c r="C29" s="72">
        <v>164</v>
      </c>
      <c r="D29" s="72">
        <v>18</v>
      </c>
      <c r="E29" s="72">
        <v>686</v>
      </c>
      <c r="F29" s="72">
        <v>49</v>
      </c>
      <c r="G29" s="63">
        <f t="shared" si="0"/>
        <v>1199</v>
      </c>
      <c r="H29" s="72">
        <v>0</v>
      </c>
      <c r="I29" s="23" t="s">
        <v>138</v>
      </c>
    </row>
    <row r="30" spans="1:9" x14ac:dyDescent="0.25">
      <c r="A30" s="35" t="s">
        <v>38</v>
      </c>
      <c r="B30" s="2">
        <v>2012</v>
      </c>
      <c r="C30" s="2">
        <v>1984</v>
      </c>
      <c r="D30" s="2">
        <v>57</v>
      </c>
      <c r="E30" s="2">
        <v>9108</v>
      </c>
      <c r="F30" s="2">
        <v>9</v>
      </c>
      <c r="G30" s="6">
        <f t="shared" si="0"/>
        <v>13170</v>
      </c>
      <c r="H30" s="2">
        <v>0</v>
      </c>
      <c r="I30" s="23" t="s">
        <v>139</v>
      </c>
    </row>
    <row r="31" spans="1:9" x14ac:dyDescent="0.25">
      <c r="A31" s="68" t="s">
        <v>39</v>
      </c>
      <c r="B31" s="72">
        <v>1203</v>
      </c>
      <c r="C31" s="72">
        <v>1872</v>
      </c>
      <c r="D31" s="72">
        <v>42</v>
      </c>
      <c r="E31" s="72">
        <v>8967</v>
      </c>
      <c r="F31" s="72">
        <v>14</v>
      </c>
      <c r="G31" s="63">
        <f t="shared" si="0"/>
        <v>12098</v>
      </c>
      <c r="H31" s="72">
        <v>1</v>
      </c>
      <c r="I31" s="23" t="s">
        <v>140</v>
      </c>
    </row>
    <row r="32" spans="1:9" x14ac:dyDescent="0.25">
      <c r="A32" s="35" t="s">
        <v>40</v>
      </c>
      <c r="B32" s="2">
        <v>827</v>
      </c>
      <c r="C32" s="2">
        <v>657</v>
      </c>
      <c r="D32" s="2">
        <v>50</v>
      </c>
      <c r="E32" s="2">
        <v>9290</v>
      </c>
      <c r="F32" s="2">
        <v>4</v>
      </c>
      <c r="G32" s="6">
        <f t="shared" si="0"/>
        <v>10828</v>
      </c>
      <c r="H32" s="2">
        <v>0</v>
      </c>
      <c r="I32" s="23" t="s">
        <v>141</v>
      </c>
    </row>
    <row r="33" spans="1:9" x14ac:dyDescent="0.25">
      <c r="A33" s="68" t="s">
        <v>41</v>
      </c>
      <c r="B33" s="72">
        <v>623</v>
      </c>
      <c r="C33" s="72">
        <v>750</v>
      </c>
      <c r="D33" s="72">
        <v>15</v>
      </c>
      <c r="E33" s="72">
        <v>2136</v>
      </c>
      <c r="F33" s="72">
        <v>30</v>
      </c>
      <c r="G33" s="63">
        <f t="shared" si="0"/>
        <v>3554</v>
      </c>
      <c r="H33" s="72">
        <v>0</v>
      </c>
      <c r="I33" s="23" t="s">
        <v>142</v>
      </c>
    </row>
    <row r="34" spans="1:9" x14ac:dyDescent="0.25">
      <c r="A34" s="35" t="s">
        <v>42</v>
      </c>
      <c r="B34" s="2">
        <v>4370</v>
      </c>
      <c r="C34" s="2">
        <v>1978</v>
      </c>
      <c r="D34" s="2">
        <v>179</v>
      </c>
      <c r="E34" s="2">
        <v>20113</v>
      </c>
      <c r="F34" s="2">
        <v>19</v>
      </c>
      <c r="G34" s="6">
        <f t="shared" si="0"/>
        <v>26659</v>
      </c>
      <c r="H34" s="2">
        <v>0</v>
      </c>
      <c r="I34" s="23" t="s">
        <v>215</v>
      </c>
    </row>
    <row r="35" spans="1:9" x14ac:dyDescent="0.25">
      <c r="A35" s="68" t="s">
        <v>43</v>
      </c>
      <c r="B35" s="72">
        <v>539</v>
      </c>
      <c r="C35" s="72">
        <v>650</v>
      </c>
      <c r="D35" s="72">
        <v>18</v>
      </c>
      <c r="E35" s="72">
        <v>1602</v>
      </c>
      <c r="F35" s="72">
        <v>1</v>
      </c>
      <c r="G35" s="63">
        <f t="shared" si="0"/>
        <v>2810</v>
      </c>
      <c r="H35" s="72">
        <v>1</v>
      </c>
      <c r="I35" s="23" t="s">
        <v>143</v>
      </c>
    </row>
    <row r="36" spans="1:9" x14ac:dyDescent="0.25">
      <c r="A36" s="35" t="s">
        <v>44</v>
      </c>
      <c r="B36" s="2">
        <v>2124</v>
      </c>
      <c r="C36" s="2">
        <v>3104</v>
      </c>
      <c r="D36" s="2">
        <v>54</v>
      </c>
      <c r="E36" s="2">
        <v>13560</v>
      </c>
      <c r="F36" s="2">
        <v>25</v>
      </c>
      <c r="G36" s="6">
        <f t="shared" si="0"/>
        <v>18867</v>
      </c>
      <c r="H36" s="2">
        <v>1</v>
      </c>
      <c r="I36" s="23" t="s">
        <v>144</v>
      </c>
    </row>
    <row r="37" spans="1:9" x14ac:dyDescent="0.25">
      <c r="A37" s="68" t="s">
        <v>45</v>
      </c>
      <c r="B37" s="72">
        <v>836</v>
      </c>
      <c r="C37" s="72">
        <v>1201</v>
      </c>
      <c r="D37" s="72">
        <v>45</v>
      </c>
      <c r="E37" s="72">
        <v>2939</v>
      </c>
      <c r="F37" s="72">
        <v>5</v>
      </c>
      <c r="G37" s="63">
        <f t="shared" si="0"/>
        <v>5026</v>
      </c>
      <c r="H37" s="72">
        <v>0</v>
      </c>
      <c r="I37" s="23" t="s">
        <v>145</v>
      </c>
    </row>
    <row r="38" spans="1:9" x14ac:dyDescent="0.25">
      <c r="A38" s="35" t="s">
        <v>46</v>
      </c>
      <c r="B38" s="2">
        <v>157</v>
      </c>
      <c r="C38" s="2">
        <v>322</v>
      </c>
      <c r="D38" s="2">
        <v>2</v>
      </c>
      <c r="E38" s="2">
        <v>2337</v>
      </c>
      <c r="F38" s="2">
        <v>18</v>
      </c>
      <c r="G38" s="6">
        <f t="shared" si="0"/>
        <v>2836</v>
      </c>
      <c r="H38" s="2">
        <v>0</v>
      </c>
      <c r="I38" s="23" t="s">
        <v>146</v>
      </c>
    </row>
    <row r="39" spans="1:9" ht="7.5" customHeight="1" x14ac:dyDescent="0.25">
      <c r="A39" s="15"/>
      <c r="B39" s="22"/>
      <c r="C39" s="22"/>
      <c r="D39" s="22"/>
      <c r="E39" s="22"/>
      <c r="F39" s="22"/>
      <c r="G39" s="22"/>
      <c r="H39" s="17"/>
      <c r="I39" s="3"/>
    </row>
    <row r="40" spans="1:9" ht="20.25" customHeight="1" x14ac:dyDescent="0.25">
      <c r="A40" s="56" t="s">
        <v>63</v>
      </c>
      <c r="B40" s="57">
        <f t="shared" ref="B40:H40" si="1">SUM(B7:B38)</f>
        <v>120538</v>
      </c>
      <c r="C40" s="57">
        <f t="shared" si="1"/>
        <v>94138</v>
      </c>
      <c r="D40" s="57">
        <f t="shared" si="1"/>
        <v>4137</v>
      </c>
      <c r="E40" s="57">
        <f t="shared" si="1"/>
        <v>401923</v>
      </c>
      <c r="F40" s="57">
        <f t="shared" si="1"/>
        <v>945</v>
      </c>
      <c r="G40" s="57">
        <f t="shared" si="1"/>
        <v>621681</v>
      </c>
      <c r="H40" s="57">
        <f t="shared" si="1"/>
        <v>94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I41"/>
  <sheetViews>
    <sheetView zoomScaleNormal="100" workbookViewId="0">
      <selection activeCell="F50" sqref="F50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9" t="s">
        <v>204</v>
      </c>
    </row>
    <row r="3" spans="1:9" ht="17.25" x14ac:dyDescent="0.3">
      <c r="A3" s="9" t="s">
        <v>181</v>
      </c>
    </row>
    <row r="5" spans="1:9" ht="18.75" customHeight="1" x14ac:dyDescent="0.25">
      <c r="A5" s="100" t="s">
        <v>164</v>
      </c>
      <c r="B5" s="106" t="s">
        <v>155</v>
      </c>
      <c r="C5" s="106"/>
      <c r="D5" s="106"/>
      <c r="E5" s="106"/>
      <c r="F5" s="106"/>
      <c r="G5" s="99" t="s">
        <v>63</v>
      </c>
      <c r="H5" s="99" t="s">
        <v>147</v>
      </c>
      <c r="I5" s="3"/>
    </row>
    <row r="6" spans="1:9" ht="18.75" customHeight="1" x14ac:dyDescent="0.25">
      <c r="A6" s="100"/>
      <c r="B6" s="57" t="s">
        <v>16</v>
      </c>
      <c r="C6" s="57" t="s">
        <v>15</v>
      </c>
      <c r="D6" s="57" t="s">
        <v>13</v>
      </c>
      <c r="E6" s="57" t="s">
        <v>14</v>
      </c>
      <c r="F6" s="57" t="s">
        <v>55</v>
      </c>
      <c r="G6" s="99"/>
      <c r="H6" s="99"/>
      <c r="I6" s="3"/>
    </row>
    <row r="7" spans="1:9" ht="7.5" customHeight="1" x14ac:dyDescent="0.25">
      <c r="A7" s="15"/>
      <c r="B7" s="22"/>
      <c r="C7" s="22"/>
      <c r="D7" s="22"/>
      <c r="E7" s="22"/>
      <c r="F7" s="22"/>
      <c r="G7" s="17"/>
      <c r="H7" s="17"/>
      <c r="I7" s="3"/>
    </row>
    <row r="8" spans="1:9" x14ac:dyDescent="0.25">
      <c r="A8" s="68" t="s">
        <v>17</v>
      </c>
      <c r="B8" s="72">
        <v>193</v>
      </c>
      <c r="C8" s="72">
        <v>442</v>
      </c>
      <c r="D8" s="72">
        <v>27</v>
      </c>
      <c r="E8" s="72">
        <v>1243</v>
      </c>
      <c r="F8" s="72">
        <v>18</v>
      </c>
      <c r="G8" s="63">
        <f t="shared" ref="G8:G39" si="0">SUM(B8:F8)</f>
        <v>1923</v>
      </c>
      <c r="H8" s="72">
        <v>5</v>
      </c>
      <c r="I8" s="23" t="s">
        <v>118</v>
      </c>
    </row>
    <row r="9" spans="1:9" x14ac:dyDescent="0.25">
      <c r="A9" s="35" t="s">
        <v>18</v>
      </c>
      <c r="B9" s="2">
        <v>146</v>
      </c>
      <c r="C9" s="2">
        <v>102</v>
      </c>
      <c r="D9" s="2">
        <v>6</v>
      </c>
      <c r="E9" s="2">
        <v>784</v>
      </c>
      <c r="F9" s="2">
        <v>21</v>
      </c>
      <c r="G9" s="6">
        <f t="shared" si="0"/>
        <v>1059</v>
      </c>
      <c r="H9" s="2">
        <v>0</v>
      </c>
      <c r="I9" s="23" t="s">
        <v>119</v>
      </c>
    </row>
    <row r="10" spans="1:9" x14ac:dyDescent="0.25">
      <c r="A10" s="68" t="s">
        <v>19</v>
      </c>
      <c r="B10" s="72">
        <v>25</v>
      </c>
      <c r="C10" s="72">
        <v>29</v>
      </c>
      <c r="D10" s="72">
        <v>0</v>
      </c>
      <c r="E10" s="72">
        <v>237</v>
      </c>
      <c r="F10" s="72">
        <v>4</v>
      </c>
      <c r="G10" s="63">
        <f t="shared" si="0"/>
        <v>295</v>
      </c>
      <c r="H10" s="72">
        <v>0</v>
      </c>
      <c r="I10" s="23" t="s">
        <v>120</v>
      </c>
    </row>
    <row r="11" spans="1:9" x14ac:dyDescent="0.25">
      <c r="A11" s="35" t="s">
        <v>20</v>
      </c>
      <c r="B11" s="2">
        <v>51</v>
      </c>
      <c r="C11" s="2">
        <v>50</v>
      </c>
      <c r="D11" s="2">
        <v>0</v>
      </c>
      <c r="E11" s="2">
        <v>264</v>
      </c>
      <c r="F11" s="2">
        <v>7</v>
      </c>
      <c r="G11" s="6">
        <f t="shared" si="0"/>
        <v>372</v>
      </c>
      <c r="H11" s="2">
        <v>0</v>
      </c>
      <c r="I11" s="23" t="s">
        <v>214</v>
      </c>
    </row>
    <row r="12" spans="1:9" x14ac:dyDescent="0.25">
      <c r="A12" s="68" t="s">
        <v>23</v>
      </c>
      <c r="B12" s="72">
        <v>66</v>
      </c>
      <c r="C12" s="72">
        <v>44</v>
      </c>
      <c r="D12" s="72">
        <v>2</v>
      </c>
      <c r="E12" s="72">
        <v>333</v>
      </c>
      <c r="F12" s="72">
        <v>7</v>
      </c>
      <c r="G12" s="63">
        <f t="shared" si="0"/>
        <v>452</v>
      </c>
      <c r="H12" s="72">
        <v>0</v>
      </c>
      <c r="I12" s="23" t="s">
        <v>121</v>
      </c>
    </row>
    <row r="13" spans="1:9" x14ac:dyDescent="0.25">
      <c r="A13" s="35" t="s">
        <v>24</v>
      </c>
      <c r="B13" s="2">
        <v>244</v>
      </c>
      <c r="C13" s="2">
        <v>141</v>
      </c>
      <c r="D13" s="2">
        <v>5</v>
      </c>
      <c r="E13" s="2">
        <v>3199</v>
      </c>
      <c r="F13" s="2">
        <v>31</v>
      </c>
      <c r="G13" s="6">
        <f t="shared" si="0"/>
        <v>3620</v>
      </c>
      <c r="H13" s="2">
        <v>0</v>
      </c>
      <c r="I13" s="23" t="s">
        <v>122</v>
      </c>
    </row>
    <row r="14" spans="1:9" x14ac:dyDescent="0.25">
      <c r="A14" s="68" t="s">
        <v>211</v>
      </c>
      <c r="B14" s="72">
        <v>9204</v>
      </c>
      <c r="C14" s="72">
        <v>4153</v>
      </c>
      <c r="D14" s="72">
        <v>87</v>
      </c>
      <c r="E14" s="72">
        <v>10230</v>
      </c>
      <c r="F14" s="72">
        <v>18</v>
      </c>
      <c r="G14" s="63">
        <f t="shared" si="0"/>
        <v>23692</v>
      </c>
      <c r="H14" s="72">
        <v>354</v>
      </c>
      <c r="I14" s="23" t="s">
        <v>212</v>
      </c>
    </row>
    <row r="15" spans="1:9" x14ac:dyDescent="0.25">
      <c r="A15" s="35" t="s">
        <v>21</v>
      </c>
      <c r="B15" s="2">
        <v>258</v>
      </c>
      <c r="C15" s="2">
        <v>244</v>
      </c>
      <c r="D15" s="2">
        <v>10</v>
      </c>
      <c r="E15" s="2">
        <v>3427</v>
      </c>
      <c r="F15" s="2">
        <v>27</v>
      </c>
      <c r="G15" s="6">
        <f t="shared" si="0"/>
        <v>3966</v>
      </c>
      <c r="H15" s="2">
        <v>4</v>
      </c>
      <c r="I15" s="23" t="s">
        <v>123</v>
      </c>
    </row>
    <row r="16" spans="1:9" x14ac:dyDescent="0.25">
      <c r="A16" s="68" t="s">
        <v>22</v>
      </c>
      <c r="B16" s="72">
        <v>103</v>
      </c>
      <c r="C16" s="72">
        <v>33</v>
      </c>
      <c r="D16" s="72">
        <v>3</v>
      </c>
      <c r="E16" s="72">
        <v>1201</v>
      </c>
      <c r="F16" s="72">
        <v>15</v>
      </c>
      <c r="G16" s="63">
        <f t="shared" si="0"/>
        <v>1355</v>
      </c>
      <c r="H16" s="72">
        <v>0</v>
      </c>
      <c r="I16" s="23" t="s">
        <v>124</v>
      </c>
    </row>
    <row r="17" spans="1:9" x14ac:dyDescent="0.25">
      <c r="A17" s="35" t="s">
        <v>25</v>
      </c>
      <c r="B17" s="2">
        <v>70</v>
      </c>
      <c r="C17" s="2">
        <v>63</v>
      </c>
      <c r="D17" s="2">
        <v>1</v>
      </c>
      <c r="E17" s="2">
        <v>1260</v>
      </c>
      <c r="F17" s="2">
        <v>2</v>
      </c>
      <c r="G17" s="6">
        <f t="shared" si="0"/>
        <v>1396</v>
      </c>
      <c r="H17" s="2">
        <v>2</v>
      </c>
      <c r="I17" s="23" t="s">
        <v>125</v>
      </c>
    </row>
    <row r="18" spans="1:9" x14ac:dyDescent="0.25">
      <c r="A18" s="68" t="s">
        <v>48</v>
      </c>
      <c r="B18" s="72">
        <v>1334</v>
      </c>
      <c r="C18" s="72">
        <v>532</v>
      </c>
      <c r="D18" s="72">
        <v>13</v>
      </c>
      <c r="E18" s="72">
        <v>2969</v>
      </c>
      <c r="F18" s="72">
        <v>90</v>
      </c>
      <c r="G18" s="63">
        <f t="shared" si="0"/>
        <v>4938</v>
      </c>
      <c r="H18" s="72">
        <v>11</v>
      </c>
      <c r="I18" s="23" t="s">
        <v>126</v>
      </c>
    </row>
    <row r="19" spans="1:9" x14ac:dyDescent="0.25">
      <c r="A19" s="35" t="s">
        <v>26</v>
      </c>
      <c r="B19" s="2">
        <v>271</v>
      </c>
      <c r="C19" s="2">
        <v>469</v>
      </c>
      <c r="D19" s="2">
        <v>6</v>
      </c>
      <c r="E19" s="2">
        <v>4286</v>
      </c>
      <c r="F19" s="2">
        <v>10</v>
      </c>
      <c r="G19" s="6">
        <f t="shared" si="0"/>
        <v>5042</v>
      </c>
      <c r="H19" s="2">
        <v>21</v>
      </c>
      <c r="I19" s="23" t="s">
        <v>127</v>
      </c>
    </row>
    <row r="20" spans="1:9" x14ac:dyDescent="0.25">
      <c r="A20" s="68" t="s">
        <v>27</v>
      </c>
      <c r="B20" s="72">
        <v>36</v>
      </c>
      <c r="C20" s="72">
        <v>76</v>
      </c>
      <c r="D20" s="72">
        <v>0</v>
      </c>
      <c r="E20" s="72">
        <v>359</v>
      </c>
      <c r="F20" s="72">
        <v>17</v>
      </c>
      <c r="G20" s="63">
        <f t="shared" si="0"/>
        <v>488</v>
      </c>
      <c r="H20" s="72">
        <v>0</v>
      </c>
      <c r="I20" s="23" t="s">
        <v>128</v>
      </c>
    </row>
    <row r="21" spans="1:9" x14ac:dyDescent="0.25">
      <c r="A21" s="35" t="s">
        <v>28</v>
      </c>
      <c r="B21" s="2">
        <v>280</v>
      </c>
      <c r="C21" s="2">
        <v>179</v>
      </c>
      <c r="D21" s="2">
        <v>9</v>
      </c>
      <c r="E21" s="2">
        <v>1959</v>
      </c>
      <c r="F21" s="2">
        <v>2</v>
      </c>
      <c r="G21" s="6">
        <f t="shared" si="0"/>
        <v>2429</v>
      </c>
      <c r="H21" s="2">
        <v>0</v>
      </c>
      <c r="I21" s="23" t="s">
        <v>129</v>
      </c>
    </row>
    <row r="22" spans="1:9" x14ac:dyDescent="0.25">
      <c r="A22" s="68" t="s">
        <v>29</v>
      </c>
      <c r="B22" s="72">
        <v>830</v>
      </c>
      <c r="C22" s="72">
        <v>665</v>
      </c>
      <c r="D22" s="72">
        <v>23</v>
      </c>
      <c r="E22" s="72">
        <v>3647</v>
      </c>
      <c r="F22" s="72">
        <v>271</v>
      </c>
      <c r="G22" s="63">
        <f t="shared" si="0"/>
        <v>5436</v>
      </c>
      <c r="H22" s="72">
        <v>7</v>
      </c>
      <c r="I22" s="23" t="s">
        <v>130</v>
      </c>
    </row>
    <row r="23" spans="1:9" x14ac:dyDescent="0.25">
      <c r="A23" s="35" t="s">
        <v>30</v>
      </c>
      <c r="B23" s="2">
        <v>54</v>
      </c>
      <c r="C23" s="2">
        <v>84</v>
      </c>
      <c r="D23" s="2">
        <v>3</v>
      </c>
      <c r="E23" s="2">
        <v>582</v>
      </c>
      <c r="F23" s="2">
        <v>54</v>
      </c>
      <c r="G23" s="6">
        <f t="shared" si="0"/>
        <v>777</v>
      </c>
      <c r="H23" s="2">
        <v>2</v>
      </c>
      <c r="I23" s="23" t="s">
        <v>131</v>
      </c>
    </row>
    <row r="24" spans="1:9" x14ac:dyDescent="0.25">
      <c r="A24" s="68" t="s">
        <v>31</v>
      </c>
      <c r="B24" s="72">
        <v>27</v>
      </c>
      <c r="C24" s="72">
        <v>35</v>
      </c>
      <c r="D24" s="72">
        <v>15</v>
      </c>
      <c r="E24" s="72">
        <v>121</v>
      </c>
      <c r="F24" s="72">
        <v>6</v>
      </c>
      <c r="G24" s="63">
        <f t="shared" si="0"/>
        <v>204</v>
      </c>
      <c r="H24" s="72">
        <v>4</v>
      </c>
      <c r="I24" s="23" t="s">
        <v>132</v>
      </c>
    </row>
    <row r="25" spans="1:9" x14ac:dyDescent="0.25">
      <c r="A25" s="35" t="s">
        <v>32</v>
      </c>
      <c r="B25" s="2">
        <v>9</v>
      </c>
      <c r="C25" s="2">
        <v>15</v>
      </c>
      <c r="D25" s="2">
        <v>0</v>
      </c>
      <c r="E25" s="2">
        <v>63</v>
      </c>
      <c r="F25" s="2">
        <v>11</v>
      </c>
      <c r="G25" s="6">
        <f t="shared" si="0"/>
        <v>98</v>
      </c>
      <c r="H25" s="2">
        <v>0</v>
      </c>
      <c r="I25" s="23" t="s">
        <v>133</v>
      </c>
    </row>
    <row r="26" spans="1:9" x14ac:dyDescent="0.25">
      <c r="A26" s="68" t="s">
        <v>33</v>
      </c>
      <c r="B26" s="72">
        <v>1365</v>
      </c>
      <c r="C26" s="72">
        <v>2013</v>
      </c>
      <c r="D26" s="72">
        <v>32</v>
      </c>
      <c r="E26" s="72">
        <v>13906</v>
      </c>
      <c r="F26" s="72">
        <v>24</v>
      </c>
      <c r="G26" s="63">
        <f t="shared" si="0"/>
        <v>17340</v>
      </c>
      <c r="H26" s="72">
        <v>12</v>
      </c>
      <c r="I26" s="23" t="s">
        <v>134</v>
      </c>
    </row>
    <row r="27" spans="1:9" x14ac:dyDescent="0.25">
      <c r="A27" s="35" t="s">
        <v>34</v>
      </c>
      <c r="B27" s="2">
        <v>55</v>
      </c>
      <c r="C27" s="2">
        <v>29</v>
      </c>
      <c r="D27" s="2">
        <v>0</v>
      </c>
      <c r="E27" s="2">
        <v>340</v>
      </c>
      <c r="F27" s="2">
        <v>6</v>
      </c>
      <c r="G27" s="6">
        <f t="shared" si="0"/>
        <v>430</v>
      </c>
      <c r="H27" s="2">
        <v>0</v>
      </c>
      <c r="I27" s="23" t="s">
        <v>135</v>
      </c>
    </row>
    <row r="28" spans="1:9" x14ac:dyDescent="0.25">
      <c r="A28" s="68" t="s">
        <v>35</v>
      </c>
      <c r="B28" s="72">
        <v>255</v>
      </c>
      <c r="C28" s="72">
        <v>365</v>
      </c>
      <c r="D28" s="72">
        <v>42</v>
      </c>
      <c r="E28" s="72">
        <v>673</v>
      </c>
      <c r="F28" s="72">
        <v>13</v>
      </c>
      <c r="G28" s="63">
        <f t="shared" si="0"/>
        <v>1348</v>
      </c>
      <c r="H28" s="72">
        <v>0</v>
      </c>
      <c r="I28" s="23" t="s">
        <v>136</v>
      </c>
    </row>
    <row r="29" spans="1:9" x14ac:dyDescent="0.25">
      <c r="A29" s="35" t="s">
        <v>36</v>
      </c>
      <c r="B29" s="2">
        <v>250</v>
      </c>
      <c r="C29" s="2">
        <v>213</v>
      </c>
      <c r="D29" s="2">
        <v>3</v>
      </c>
      <c r="E29" s="2">
        <v>1469</v>
      </c>
      <c r="F29" s="2">
        <v>2</v>
      </c>
      <c r="G29" s="6">
        <f t="shared" si="0"/>
        <v>1937</v>
      </c>
      <c r="H29" s="2">
        <v>45</v>
      </c>
      <c r="I29" s="23" t="s">
        <v>137</v>
      </c>
    </row>
    <row r="30" spans="1:9" x14ac:dyDescent="0.25">
      <c r="A30" s="68" t="s">
        <v>37</v>
      </c>
      <c r="B30" s="72">
        <v>16</v>
      </c>
      <c r="C30" s="72">
        <v>70</v>
      </c>
      <c r="D30" s="72">
        <v>1</v>
      </c>
      <c r="E30" s="72">
        <v>92</v>
      </c>
      <c r="F30" s="72">
        <v>4</v>
      </c>
      <c r="G30" s="63">
        <f t="shared" si="0"/>
        <v>183</v>
      </c>
      <c r="H30" s="72">
        <v>0</v>
      </c>
      <c r="I30" s="23" t="s">
        <v>138</v>
      </c>
    </row>
    <row r="31" spans="1:9" x14ac:dyDescent="0.25">
      <c r="A31" s="35" t="s">
        <v>38</v>
      </c>
      <c r="B31" s="2">
        <v>144</v>
      </c>
      <c r="C31" s="2">
        <v>120</v>
      </c>
      <c r="D31" s="2">
        <v>9</v>
      </c>
      <c r="E31" s="2">
        <v>1413</v>
      </c>
      <c r="F31" s="2">
        <v>7</v>
      </c>
      <c r="G31" s="6">
        <f t="shared" si="0"/>
        <v>1693</v>
      </c>
      <c r="H31" s="2">
        <v>0</v>
      </c>
      <c r="I31" s="23" t="s">
        <v>139</v>
      </c>
    </row>
    <row r="32" spans="1:9" x14ac:dyDescent="0.25">
      <c r="A32" s="68" t="s">
        <v>39</v>
      </c>
      <c r="B32" s="72">
        <v>112</v>
      </c>
      <c r="C32" s="72">
        <v>333</v>
      </c>
      <c r="D32" s="72">
        <v>3</v>
      </c>
      <c r="E32" s="72">
        <v>829</v>
      </c>
      <c r="F32" s="72">
        <v>15</v>
      </c>
      <c r="G32" s="63">
        <f t="shared" si="0"/>
        <v>1292</v>
      </c>
      <c r="H32" s="72">
        <v>0</v>
      </c>
      <c r="I32" s="23" t="s">
        <v>140</v>
      </c>
    </row>
    <row r="33" spans="1:9" x14ac:dyDescent="0.25">
      <c r="A33" s="35" t="s">
        <v>40</v>
      </c>
      <c r="B33" s="2">
        <v>88</v>
      </c>
      <c r="C33" s="2">
        <v>166</v>
      </c>
      <c r="D33" s="2">
        <v>4</v>
      </c>
      <c r="E33" s="2">
        <v>1338</v>
      </c>
      <c r="F33" s="2">
        <v>5</v>
      </c>
      <c r="G33" s="6">
        <f t="shared" si="0"/>
        <v>1601</v>
      </c>
      <c r="H33" s="2">
        <v>0</v>
      </c>
      <c r="I33" s="23" t="s">
        <v>141</v>
      </c>
    </row>
    <row r="34" spans="1:9" x14ac:dyDescent="0.25">
      <c r="A34" s="68" t="s">
        <v>41</v>
      </c>
      <c r="B34" s="72">
        <v>274</v>
      </c>
      <c r="C34" s="72">
        <v>225</v>
      </c>
      <c r="D34" s="72">
        <v>16</v>
      </c>
      <c r="E34" s="72">
        <v>1898</v>
      </c>
      <c r="F34" s="72">
        <v>65</v>
      </c>
      <c r="G34" s="63">
        <f t="shared" si="0"/>
        <v>2478</v>
      </c>
      <c r="H34" s="72">
        <v>79</v>
      </c>
      <c r="I34" s="23" t="s">
        <v>142</v>
      </c>
    </row>
    <row r="35" spans="1:9" x14ac:dyDescent="0.25">
      <c r="A35" s="35" t="s">
        <v>42</v>
      </c>
      <c r="B35" s="2">
        <v>666</v>
      </c>
      <c r="C35" s="2">
        <v>321</v>
      </c>
      <c r="D35" s="2">
        <v>9</v>
      </c>
      <c r="E35" s="2">
        <v>7953</v>
      </c>
      <c r="F35" s="2">
        <v>43</v>
      </c>
      <c r="G35" s="6">
        <f t="shared" si="0"/>
        <v>8992</v>
      </c>
      <c r="H35" s="2">
        <v>5</v>
      </c>
      <c r="I35" s="23" t="s">
        <v>215</v>
      </c>
    </row>
    <row r="36" spans="1:9" x14ac:dyDescent="0.25">
      <c r="A36" s="68" t="s">
        <v>43</v>
      </c>
      <c r="B36" s="72">
        <v>41</v>
      </c>
      <c r="C36" s="72">
        <v>20</v>
      </c>
      <c r="D36" s="72">
        <v>0</v>
      </c>
      <c r="E36" s="72">
        <v>41</v>
      </c>
      <c r="F36" s="72">
        <v>5</v>
      </c>
      <c r="G36" s="63">
        <f t="shared" si="0"/>
        <v>107</v>
      </c>
      <c r="H36" s="72">
        <v>0</v>
      </c>
      <c r="I36" s="23" t="s">
        <v>143</v>
      </c>
    </row>
    <row r="37" spans="1:9" x14ac:dyDescent="0.25">
      <c r="A37" s="35" t="s">
        <v>44</v>
      </c>
      <c r="B37" s="2">
        <v>390</v>
      </c>
      <c r="C37" s="2">
        <v>288</v>
      </c>
      <c r="D37" s="2">
        <v>17</v>
      </c>
      <c r="E37" s="2">
        <v>4965</v>
      </c>
      <c r="F37" s="2">
        <v>73</v>
      </c>
      <c r="G37" s="6">
        <f t="shared" si="0"/>
        <v>5733</v>
      </c>
      <c r="H37" s="2">
        <v>1</v>
      </c>
      <c r="I37" s="23" t="s">
        <v>144</v>
      </c>
    </row>
    <row r="38" spans="1:9" x14ac:dyDescent="0.25">
      <c r="A38" s="68" t="s">
        <v>45</v>
      </c>
      <c r="B38" s="72">
        <v>92</v>
      </c>
      <c r="C38" s="72">
        <v>122</v>
      </c>
      <c r="D38" s="72">
        <v>1</v>
      </c>
      <c r="E38" s="72">
        <v>607</v>
      </c>
      <c r="F38" s="72">
        <v>6</v>
      </c>
      <c r="G38" s="63">
        <f t="shared" si="0"/>
        <v>828</v>
      </c>
      <c r="H38" s="72">
        <v>0</v>
      </c>
      <c r="I38" s="23" t="s">
        <v>145</v>
      </c>
    </row>
    <row r="39" spans="1:9" x14ac:dyDescent="0.25">
      <c r="A39" s="35" t="s">
        <v>46</v>
      </c>
      <c r="B39" s="2">
        <v>26</v>
      </c>
      <c r="C39" s="2">
        <v>21</v>
      </c>
      <c r="D39" s="2">
        <v>1</v>
      </c>
      <c r="E39" s="2">
        <v>213</v>
      </c>
      <c r="F39" s="2">
        <v>16</v>
      </c>
      <c r="G39" s="6">
        <f t="shared" si="0"/>
        <v>277</v>
      </c>
      <c r="H39" s="2">
        <v>0</v>
      </c>
      <c r="I39" s="23" t="s">
        <v>146</v>
      </c>
    </row>
    <row r="40" spans="1:9" ht="11.25" customHeight="1" x14ac:dyDescent="0.25">
      <c r="A40" s="15"/>
      <c r="B40" s="17"/>
      <c r="C40" s="17"/>
      <c r="D40" s="17"/>
      <c r="E40" s="17"/>
      <c r="F40" s="17"/>
      <c r="G40" s="17"/>
      <c r="H40" s="17"/>
      <c r="I40" s="3"/>
    </row>
    <row r="41" spans="1:9" ht="19.5" customHeight="1" x14ac:dyDescent="0.25">
      <c r="A41" s="56" t="s">
        <v>63</v>
      </c>
      <c r="B41" s="57">
        <f t="shared" ref="B41:H41" si="1">SUM(B8:B39)</f>
        <v>16975</v>
      </c>
      <c r="C41" s="57">
        <f t="shared" si="1"/>
        <v>11662</v>
      </c>
      <c r="D41" s="57">
        <f t="shared" si="1"/>
        <v>348</v>
      </c>
      <c r="E41" s="57">
        <f t="shared" si="1"/>
        <v>71901</v>
      </c>
      <c r="F41" s="57">
        <f t="shared" si="1"/>
        <v>895</v>
      </c>
      <c r="G41" s="57">
        <f t="shared" si="1"/>
        <v>101781</v>
      </c>
      <c r="H41" s="57">
        <f t="shared" si="1"/>
        <v>552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2:P40"/>
  <sheetViews>
    <sheetView zoomScaleNormal="100" workbookViewId="0">
      <selection activeCell="I45" sqref="I45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9" t="s">
        <v>202</v>
      </c>
    </row>
    <row r="4" spans="1:16" ht="20.25" customHeight="1" x14ac:dyDescent="0.25">
      <c r="A4" s="100" t="s">
        <v>164</v>
      </c>
      <c r="B4" s="101" t="s">
        <v>156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99" t="s">
        <v>63</v>
      </c>
    </row>
    <row r="5" spans="1:16" ht="21.75" customHeight="1" x14ac:dyDescent="0.25">
      <c r="A5" s="100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9"/>
    </row>
    <row r="6" spans="1:16" ht="9.75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P6" s="3" t="s">
        <v>98</v>
      </c>
    </row>
    <row r="7" spans="1:16" x14ac:dyDescent="0.25">
      <c r="A7" s="64" t="s">
        <v>17</v>
      </c>
      <c r="B7" s="65">
        <v>105</v>
      </c>
      <c r="C7" s="65">
        <v>11547</v>
      </c>
      <c r="D7" s="65">
        <v>1662</v>
      </c>
      <c r="E7" s="65">
        <v>20</v>
      </c>
      <c r="F7" s="65">
        <v>0</v>
      </c>
      <c r="G7" s="65">
        <v>1</v>
      </c>
      <c r="H7" s="65">
        <v>302</v>
      </c>
      <c r="I7" s="65">
        <v>35</v>
      </c>
      <c r="J7" s="65">
        <v>0</v>
      </c>
      <c r="K7" s="65">
        <v>0</v>
      </c>
      <c r="L7" s="65">
        <v>1</v>
      </c>
      <c r="M7" s="84">
        <f t="shared" ref="M7:M38" si="0">SUM(B7:L7)</f>
        <v>13673</v>
      </c>
      <c r="N7" s="23" t="s">
        <v>118</v>
      </c>
    </row>
    <row r="8" spans="1:16" x14ac:dyDescent="0.25">
      <c r="A8" s="35" t="s">
        <v>18</v>
      </c>
      <c r="B8" s="2">
        <v>113</v>
      </c>
      <c r="C8" s="2">
        <v>15495</v>
      </c>
      <c r="D8" s="2">
        <v>783</v>
      </c>
      <c r="E8" s="2">
        <v>16</v>
      </c>
      <c r="F8" s="2">
        <v>1</v>
      </c>
      <c r="G8" s="2">
        <v>9</v>
      </c>
      <c r="H8" s="2">
        <v>90</v>
      </c>
      <c r="I8" s="2">
        <v>5</v>
      </c>
      <c r="J8" s="2">
        <v>4</v>
      </c>
      <c r="K8" s="2">
        <v>0</v>
      </c>
      <c r="L8" s="2">
        <v>0</v>
      </c>
      <c r="M8" s="6">
        <f t="shared" si="0"/>
        <v>16516</v>
      </c>
      <c r="N8" s="23" t="s">
        <v>119</v>
      </c>
    </row>
    <row r="9" spans="1:16" x14ac:dyDescent="0.25">
      <c r="A9" s="64" t="s">
        <v>19</v>
      </c>
      <c r="B9" s="65">
        <v>12</v>
      </c>
      <c r="C9" s="65">
        <v>1223</v>
      </c>
      <c r="D9" s="65">
        <v>421</v>
      </c>
      <c r="E9" s="65">
        <v>4</v>
      </c>
      <c r="F9" s="65">
        <v>0</v>
      </c>
      <c r="G9" s="65">
        <v>0</v>
      </c>
      <c r="H9" s="65">
        <v>51</v>
      </c>
      <c r="I9" s="65">
        <v>3</v>
      </c>
      <c r="J9" s="65">
        <v>1</v>
      </c>
      <c r="K9" s="65">
        <v>0</v>
      </c>
      <c r="L9" s="65">
        <v>0</v>
      </c>
      <c r="M9" s="84">
        <f t="shared" si="0"/>
        <v>1715</v>
      </c>
      <c r="N9" s="23" t="s">
        <v>120</v>
      </c>
    </row>
    <row r="10" spans="1:16" x14ac:dyDescent="0.25">
      <c r="A10" s="35" t="s">
        <v>20</v>
      </c>
      <c r="B10" s="2">
        <v>4</v>
      </c>
      <c r="C10" s="2">
        <v>912</v>
      </c>
      <c r="D10" s="2">
        <v>368</v>
      </c>
      <c r="E10" s="2">
        <v>17</v>
      </c>
      <c r="F10" s="2">
        <v>1</v>
      </c>
      <c r="G10" s="2">
        <v>0</v>
      </c>
      <c r="H10" s="2">
        <v>9</v>
      </c>
      <c r="I10" s="2">
        <v>8</v>
      </c>
      <c r="J10" s="2">
        <v>1</v>
      </c>
      <c r="K10" s="2">
        <v>0</v>
      </c>
      <c r="L10" s="2">
        <v>0</v>
      </c>
      <c r="M10" s="6">
        <f t="shared" si="0"/>
        <v>1320</v>
      </c>
      <c r="N10" s="23" t="s">
        <v>214</v>
      </c>
    </row>
    <row r="11" spans="1:16" x14ac:dyDescent="0.25">
      <c r="A11" s="64" t="s">
        <v>23</v>
      </c>
      <c r="B11" s="65">
        <v>11</v>
      </c>
      <c r="C11" s="65">
        <v>2932</v>
      </c>
      <c r="D11" s="65">
        <v>1304</v>
      </c>
      <c r="E11" s="65">
        <v>3</v>
      </c>
      <c r="F11" s="65">
        <v>0</v>
      </c>
      <c r="G11" s="65">
        <v>1</v>
      </c>
      <c r="H11" s="65">
        <v>35</v>
      </c>
      <c r="I11" s="65">
        <v>14</v>
      </c>
      <c r="J11" s="65">
        <v>0</v>
      </c>
      <c r="K11" s="65">
        <v>0</v>
      </c>
      <c r="L11" s="65">
        <v>0</v>
      </c>
      <c r="M11" s="84">
        <f t="shared" si="0"/>
        <v>4300</v>
      </c>
      <c r="N11" s="23" t="s">
        <v>121</v>
      </c>
    </row>
    <row r="12" spans="1:16" x14ac:dyDescent="0.25">
      <c r="A12" s="35" t="s">
        <v>24</v>
      </c>
      <c r="B12" s="2">
        <v>71</v>
      </c>
      <c r="C12" s="2">
        <v>21697</v>
      </c>
      <c r="D12" s="2">
        <v>4682</v>
      </c>
      <c r="E12" s="2">
        <v>17</v>
      </c>
      <c r="F12" s="2">
        <v>1</v>
      </c>
      <c r="G12" s="2">
        <v>4</v>
      </c>
      <c r="H12" s="2">
        <v>12</v>
      </c>
      <c r="I12" s="2">
        <v>9</v>
      </c>
      <c r="J12" s="2">
        <v>1</v>
      </c>
      <c r="K12" s="2">
        <v>0</v>
      </c>
      <c r="L12" s="2">
        <v>0</v>
      </c>
      <c r="M12" s="6">
        <f t="shared" si="0"/>
        <v>26494</v>
      </c>
      <c r="N12" s="23" t="s">
        <v>122</v>
      </c>
    </row>
    <row r="13" spans="1:16" x14ac:dyDescent="0.25">
      <c r="A13" s="64" t="s">
        <v>211</v>
      </c>
      <c r="B13" s="65">
        <v>1522</v>
      </c>
      <c r="C13" s="65">
        <v>103644</v>
      </c>
      <c r="D13" s="65">
        <v>17882</v>
      </c>
      <c r="E13" s="65">
        <v>198</v>
      </c>
      <c r="F13" s="65">
        <v>17</v>
      </c>
      <c r="G13" s="65">
        <v>42</v>
      </c>
      <c r="H13" s="65">
        <v>507</v>
      </c>
      <c r="I13" s="65">
        <v>114</v>
      </c>
      <c r="J13" s="65">
        <v>42</v>
      </c>
      <c r="K13" s="65">
        <v>8</v>
      </c>
      <c r="L13" s="65">
        <v>29</v>
      </c>
      <c r="M13" s="84">
        <f t="shared" si="0"/>
        <v>124005</v>
      </c>
      <c r="N13" s="23" t="s">
        <v>212</v>
      </c>
    </row>
    <row r="14" spans="1:16" x14ac:dyDescent="0.25">
      <c r="A14" s="35" t="s">
        <v>21</v>
      </c>
      <c r="B14" s="2">
        <v>58</v>
      </c>
      <c r="C14" s="2">
        <v>23069</v>
      </c>
      <c r="D14" s="2">
        <v>6102</v>
      </c>
      <c r="E14" s="2">
        <v>26</v>
      </c>
      <c r="F14" s="2">
        <v>3</v>
      </c>
      <c r="G14" s="2">
        <v>13</v>
      </c>
      <c r="H14" s="2">
        <v>564</v>
      </c>
      <c r="I14" s="2">
        <v>59</v>
      </c>
      <c r="J14" s="2">
        <v>1</v>
      </c>
      <c r="K14" s="2">
        <v>0</v>
      </c>
      <c r="L14" s="2">
        <v>1</v>
      </c>
      <c r="M14" s="6">
        <f t="shared" si="0"/>
        <v>29896</v>
      </c>
      <c r="N14" s="23" t="s">
        <v>123</v>
      </c>
    </row>
    <row r="15" spans="1:16" x14ac:dyDescent="0.25">
      <c r="A15" s="64" t="s">
        <v>22</v>
      </c>
      <c r="B15" s="65">
        <v>40</v>
      </c>
      <c r="C15" s="65">
        <v>9926</v>
      </c>
      <c r="D15" s="65">
        <v>1049</v>
      </c>
      <c r="E15" s="65">
        <v>27</v>
      </c>
      <c r="F15" s="65">
        <v>3</v>
      </c>
      <c r="G15" s="65">
        <v>0</v>
      </c>
      <c r="H15" s="65">
        <v>27</v>
      </c>
      <c r="I15" s="65">
        <v>2</v>
      </c>
      <c r="J15" s="65">
        <v>0</v>
      </c>
      <c r="K15" s="65">
        <v>0</v>
      </c>
      <c r="L15" s="65">
        <v>0</v>
      </c>
      <c r="M15" s="84">
        <f t="shared" si="0"/>
        <v>11074</v>
      </c>
      <c r="N15" s="23" t="s">
        <v>124</v>
      </c>
    </row>
    <row r="16" spans="1:16" x14ac:dyDescent="0.25">
      <c r="A16" s="35" t="s">
        <v>25</v>
      </c>
      <c r="B16" s="2">
        <v>37</v>
      </c>
      <c r="C16" s="2">
        <v>8074</v>
      </c>
      <c r="D16" s="2">
        <v>3363</v>
      </c>
      <c r="E16" s="2">
        <v>118</v>
      </c>
      <c r="F16" s="2">
        <v>27</v>
      </c>
      <c r="G16" s="2">
        <v>25</v>
      </c>
      <c r="H16" s="2">
        <v>10</v>
      </c>
      <c r="I16" s="2">
        <v>17</v>
      </c>
      <c r="J16" s="2">
        <v>10</v>
      </c>
      <c r="K16" s="2">
        <v>6</v>
      </c>
      <c r="L16" s="2">
        <v>14</v>
      </c>
      <c r="M16" s="6">
        <f t="shared" si="0"/>
        <v>11701</v>
      </c>
      <c r="N16" s="23" t="s">
        <v>125</v>
      </c>
    </row>
    <row r="17" spans="1:14" x14ac:dyDescent="0.25">
      <c r="A17" s="64" t="s">
        <v>48</v>
      </c>
      <c r="B17" s="65">
        <v>222</v>
      </c>
      <c r="C17" s="65">
        <v>27649</v>
      </c>
      <c r="D17" s="65">
        <v>4654</v>
      </c>
      <c r="E17" s="65">
        <v>15</v>
      </c>
      <c r="F17" s="65">
        <v>1</v>
      </c>
      <c r="G17" s="65">
        <v>3</v>
      </c>
      <c r="H17" s="65">
        <v>288</v>
      </c>
      <c r="I17" s="65">
        <v>56</v>
      </c>
      <c r="J17" s="65">
        <v>1</v>
      </c>
      <c r="K17" s="65">
        <v>0</v>
      </c>
      <c r="L17" s="65">
        <v>0</v>
      </c>
      <c r="M17" s="84">
        <f t="shared" si="0"/>
        <v>32889</v>
      </c>
      <c r="N17" s="23" t="s">
        <v>126</v>
      </c>
    </row>
    <row r="18" spans="1:14" x14ac:dyDescent="0.25">
      <c r="A18" s="35" t="s">
        <v>26</v>
      </c>
      <c r="B18" s="2">
        <v>203</v>
      </c>
      <c r="C18" s="2">
        <v>31096</v>
      </c>
      <c r="D18" s="2">
        <v>5167</v>
      </c>
      <c r="E18" s="2">
        <v>20</v>
      </c>
      <c r="F18" s="2">
        <v>1</v>
      </c>
      <c r="G18" s="2">
        <v>2</v>
      </c>
      <c r="H18" s="2">
        <v>100</v>
      </c>
      <c r="I18" s="2">
        <v>17</v>
      </c>
      <c r="J18" s="2">
        <v>0</v>
      </c>
      <c r="K18" s="2">
        <v>0</v>
      </c>
      <c r="L18" s="2">
        <v>0</v>
      </c>
      <c r="M18" s="6">
        <f t="shared" si="0"/>
        <v>36606</v>
      </c>
      <c r="N18" s="23" t="s">
        <v>127</v>
      </c>
    </row>
    <row r="19" spans="1:14" x14ac:dyDescent="0.25">
      <c r="A19" s="64" t="s">
        <v>27</v>
      </c>
      <c r="B19" s="65">
        <v>19</v>
      </c>
      <c r="C19" s="65">
        <v>1548</v>
      </c>
      <c r="D19" s="65">
        <v>1424</v>
      </c>
      <c r="E19" s="65">
        <v>1</v>
      </c>
      <c r="F19" s="65">
        <v>0</v>
      </c>
      <c r="G19" s="65">
        <v>1</v>
      </c>
      <c r="H19" s="65">
        <v>9</v>
      </c>
      <c r="I19" s="65">
        <v>1</v>
      </c>
      <c r="J19" s="65">
        <v>0</v>
      </c>
      <c r="K19" s="65">
        <v>0</v>
      </c>
      <c r="L19" s="65">
        <v>0</v>
      </c>
      <c r="M19" s="84">
        <f t="shared" si="0"/>
        <v>3003</v>
      </c>
      <c r="N19" s="23" t="s">
        <v>128</v>
      </c>
    </row>
    <row r="20" spans="1:14" x14ac:dyDescent="0.25">
      <c r="A20" s="35" t="s">
        <v>28</v>
      </c>
      <c r="B20" s="2">
        <v>60</v>
      </c>
      <c r="C20" s="2">
        <v>13804</v>
      </c>
      <c r="D20" s="2">
        <v>6739</v>
      </c>
      <c r="E20" s="2">
        <v>25</v>
      </c>
      <c r="F20" s="2">
        <v>2</v>
      </c>
      <c r="G20" s="2">
        <v>9</v>
      </c>
      <c r="H20" s="2">
        <v>10</v>
      </c>
      <c r="I20" s="2">
        <v>7</v>
      </c>
      <c r="J20" s="2">
        <v>14</v>
      </c>
      <c r="K20" s="2">
        <v>0</v>
      </c>
      <c r="L20" s="2">
        <v>6</v>
      </c>
      <c r="M20" s="6">
        <f t="shared" si="0"/>
        <v>20676</v>
      </c>
      <c r="N20" s="23" t="s">
        <v>129</v>
      </c>
    </row>
    <row r="21" spans="1:14" x14ac:dyDescent="0.25">
      <c r="A21" s="64" t="s">
        <v>29</v>
      </c>
      <c r="B21" s="65">
        <v>332</v>
      </c>
      <c r="C21" s="65">
        <v>37705</v>
      </c>
      <c r="D21" s="65">
        <v>11444</v>
      </c>
      <c r="E21" s="65">
        <v>55</v>
      </c>
      <c r="F21" s="65">
        <v>9</v>
      </c>
      <c r="G21" s="65">
        <v>4</v>
      </c>
      <c r="H21" s="65">
        <v>70</v>
      </c>
      <c r="I21" s="65">
        <v>18</v>
      </c>
      <c r="J21" s="65">
        <v>3</v>
      </c>
      <c r="K21" s="65">
        <v>0</v>
      </c>
      <c r="L21" s="65">
        <v>0</v>
      </c>
      <c r="M21" s="84">
        <f t="shared" si="0"/>
        <v>49640</v>
      </c>
      <c r="N21" s="23" t="s">
        <v>130</v>
      </c>
    </row>
    <row r="22" spans="1:14" x14ac:dyDescent="0.25">
      <c r="A22" s="35" t="s">
        <v>30</v>
      </c>
      <c r="B22" s="2">
        <v>61</v>
      </c>
      <c r="C22" s="2">
        <v>13642</v>
      </c>
      <c r="D22" s="2">
        <v>3388</v>
      </c>
      <c r="E22" s="2">
        <v>2</v>
      </c>
      <c r="F22" s="2">
        <v>2</v>
      </c>
      <c r="G22" s="2">
        <v>1</v>
      </c>
      <c r="H22" s="2">
        <v>32</v>
      </c>
      <c r="I22" s="2">
        <v>5</v>
      </c>
      <c r="J22" s="2">
        <v>0</v>
      </c>
      <c r="K22" s="2">
        <v>0</v>
      </c>
      <c r="L22" s="2">
        <v>0</v>
      </c>
      <c r="M22" s="6">
        <f>SUM(B22:L22)</f>
        <v>17133</v>
      </c>
      <c r="N22" s="23" t="s">
        <v>131</v>
      </c>
    </row>
    <row r="23" spans="1:14" x14ac:dyDescent="0.25">
      <c r="A23" s="64" t="s">
        <v>31</v>
      </c>
      <c r="B23" s="65">
        <v>247</v>
      </c>
      <c r="C23" s="65">
        <v>2967</v>
      </c>
      <c r="D23" s="65">
        <v>814</v>
      </c>
      <c r="E23" s="65">
        <v>1</v>
      </c>
      <c r="F23" s="65">
        <v>0</v>
      </c>
      <c r="G23" s="65">
        <v>0</v>
      </c>
      <c r="H23" s="65">
        <v>18</v>
      </c>
      <c r="I23" s="65">
        <v>6</v>
      </c>
      <c r="J23" s="65">
        <v>0</v>
      </c>
      <c r="K23" s="65">
        <v>0</v>
      </c>
      <c r="L23" s="65">
        <v>0</v>
      </c>
      <c r="M23" s="84">
        <f t="shared" si="0"/>
        <v>4053</v>
      </c>
      <c r="N23" s="23" t="s">
        <v>132</v>
      </c>
    </row>
    <row r="24" spans="1:14" x14ac:dyDescent="0.25">
      <c r="A24" s="35" t="s">
        <v>32</v>
      </c>
      <c r="B24" s="2">
        <v>2</v>
      </c>
      <c r="C24" s="2">
        <v>422</v>
      </c>
      <c r="D24" s="2">
        <v>264</v>
      </c>
      <c r="E24" s="2">
        <v>0</v>
      </c>
      <c r="F24" s="2">
        <v>0</v>
      </c>
      <c r="G24" s="2">
        <v>0</v>
      </c>
      <c r="H24" s="2">
        <v>4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694</v>
      </c>
      <c r="N24" s="23" t="s">
        <v>133</v>
      </c>
    </row>
    <row r="25" spans="1:14" x14ac:dyDescent="0.25">
      <c r="A25" s="64" t="s">
        <v>33</v>
      </c>
      <c r="B25" s="65">
        <v>609</v>
      </c>
      <c r="C25" s="65">
        <v>104662</v>
      </c>
      <c r="D25" s="65">
        <v>18334</v>
      </c>
      <c r="E25" s="65">
        <v>116</v>
      </c>
      <c r="F25" s="65">
        <v>9</v>
      </c>
      <c r="G25" s="65">
        <v>22</v>
      </c>
      <c r="H25" s="65">
        <v>277</v>
      </c>
      <c r="I25" s="65">
        <v>109</v>
      </c>
      <c r="J25" s="65">
        <v>17</v>
      </c>
      <c r="K25" s="65">
        <v>0</v>
      </c>
      <c r="L25" s="65">
        <v>0</v>
      </c>
      <c r="M25" s="84">
        <f t="shared" si="0"/>
        <v>124155</v>
      </c>
      <c r="N25" s="23" t="s">
        <v>134</v>
      </c>
    </row>
    <row r="26" spans="1:14" x14ac:dyDescent="0.25">
      <c r="A26" s="35" t="s">
        <v>34</v>
      </c>
      <c r="B26" s="2">
        <v>3</v>
      </c>
      <c r="C26" s="2">
        <v>2411</v>
      </c>
      <c r="D26" s="2">
        <v>975</v>
      </c>
      <c r="E26" s="2">
        <v>3</v>
      </c>
      <c r="F26" s="2">
        <v>0</v>
      </c>
      <c r="G26" s="2">
        <v>1</v>
      </c>
      <c r="H26" s="2">
        <v>11</v>
      </c>
      <c r="I26" s="2">
        <v>8</v>
      </c>
      <c r="J26" s="2">
        <v>10</v>
      </c>
      <c r="K26" s="2">
        <v>0</v>
      </c>
      <c r="L26" s="2">
        <v>0</v>
      </c>
      <c r="M26" s="6">
        <f t="shared" si="0"/>
        <v>3422</v>
      </c>
      <c r="N26" s="23" t="s">
        <v>135</v>
      </c>
    </row>
    <row r="27" spans="1:14" x14ac:dyDescent="0.25">
      <c r="A27" s="64" t="s">
        <v>35</v>
      </c>
      <c r="B27" s="65">
        <v>126</v>
      </c>
      <c r="C27" s="65">
        <v>9174</v>
      </c>
      <c r="D27" s="65">
        <v>4219</v>
      </c>
      <c r="E27" s="65">
        <v>7</v>
      </c>
      <c r="F27" s="65">
        <v>0</v>
      </c>
      <c r="G27" s="65">
        <v>2</v>
      </c>
      <c r="H27" s="65">
        <v>135</v>
      </c>
      <c r="I27" s="65">
        <v>59</v>
      </c>
      <c r="J27" s="65">
        <v>0</v>
      </c>
      <c r="K27" s="65">
        <v>0</v>
      </c>
      <c r="L27" s="65">
        <v>0</v>
      </c>
      <c r="M27" s="84">
        <f t="shared" si="0"/>
        <v>13722</v>
      </c>
      <c r="N27" s="23" t="s">
        <v>136</v>
      </c>
    </row>
    <row r="28" spans="1:14" x14ac:dyDescent="0.25">
      <c r="A28" s="35" t="s">
        <v>36</v>
      </c>
      <c r="B28" s="2">
        <v>884</v>
      </c>
      <c r="C28" s="2">
        <v>16380</v>
      </c>
      <c r="D28" s="2">
        <v>2358</v>
      </c>
      <c r="E28" s="2">
        <v>12</v>
      </c>
      <c r="F28" s="2">
        <v>1</v>
      </c>
      <c r="G28" s="2">
        <v>8</v>
      </c>
      <c r="H28" s="2">
        <v>34</v>
      </c>
      <c r="I28" s="2">
        <v>7</v>
      </c>
      <c r="J28" s="2">
        <v>0</v>
      </c>
      <c r="K28" s="2">
        <v>0</v>
      </c>
      <c r="L28" s="2">
        <v>0</v>
      </c>
      <c r="M28" s="6">
        <f t="shared" si="0"/>
        <v>19684</v>
      </c>
      <c r="N28" s="23" t="s">
        <v>137</v>
      </c>
    </row>
    <row r="29" spans="1:14" x14ac:dyDescent="0.25">
      <c r="A29" s="64" t="s">
        <v>37</v>
      </c>
      <c r="B29" s="65">
        <v>2</v>
      </c>
      <c r="C29" s="65">
        <v>722</v>
      </c>
      <c r="D29" s="65">
        <v>206</v>
      </c>
      <c r="E29" s="65">
        <v>3</v>
      </c>
      <c r="F29" s="65">
        <v>0</v>
      </c>
      <c r="G29" s="65">
        <v>0</v>
      </c>
      <c r="H29" s="65">
        <v>53</v>
      </c>
      <c r="I29" s="65">
        <v>12</v>
      </c>
      <c r="J29" s="65">
        <v>3</v>
      </c>
      <c r="K29" s="65">
        <v>0</v>
      </c>
      <c r="L29" s="65">
        <v>0</v>
      </c>
      <c r="M29" s="84">
        <f t="shared" si="0"/>
        <v>1001</v>
      </c>
      <c r="N29" s="23" t="s">
        <v>138</v>
      </c>
    </row>
    <row r="30" spans="1:14" x14ac:dyDescent="0.25">
      <c r="A30" s="35" t="s">
        <v>38</v>
      </c>
      <c r="B30" s="2">
        <v>40</v>
      </c>
      <c r="C30" s="2">
        <v>12625</v>
      </c>
      <c r="D30" s="2">
        <v>3968</v>
      </c>
      <c r="E30" s="2">
        <v>7</v>
      </c>
      <c r="F30" s="2">
        <v>2</v>
      </c>
      <c r="G30" s="2">
        <v>0</v>
      </c>
      <c r="H30" s="2">
        <v>9</v>
      </c>
      <c r="I30" s="2">
        <v>6</v>
      </c>
      <c r="J30" s="2">
        <v>2</v>
      </c>
      <c r="K30" s="2">
        <v>0</v>
      </c>
      <c r="L30" s="2">
        <v>1</v>
      </c>
      <c r="M30" s="6">
        <f t="shared" si="0"/>
        <v>16660</v>
      </c>
      <c r="N30" s="23" t="s">
        <v>139</v>
      </c>
    </row>
    <row r="31" spans="1:14" x14ac:dyDescent="0.25">
      <c r="A31" s="64" t="s">
        <v>39</v>
      </c>
      <c r="B31" s="65">
        <v>52</v>
      </c>
      <c r="C31" s="65">
        <v>14382</v>
      </c>
      <c r="D31" s="65">
        <v>2084</v>
      </c>
      <c r="E31" s="65">
        <v>6</v>
      </c>
      <c r="F31" s="65">
        <v>0</v>
      </c>
      <c r="G31" s="65">
        <v>0</v>
      </c>
      <c r="H31" s="65">
        <v>39</v>
      </c>
      <c r="I31" s="65">
        <v>7</v>
      </c>
      <c r="J31" s="65">
        <v>0</v>
      </c>
      <c r="K31" s="65">
        <v>0</v>
      </c>
      <c r="L31" s="65">
        <v>0</v>
      </c>
      <c r="M31" s="84">
        <f t="shared" si="0"/>
        <v>16570</v>
      </c>
      <c r="N31" s="23" t="s">
        <v>140</v>
      </c>
    </row>
    <row r="32" spans="1:14" x14ac:dyDescent="0.25">
      <c r="A32" s="35" t="s">
        <v>40</v>
      </c>
      <c r="B32" s="2">
        <v>31</v>
      </c>
      <c r="C32" s="2">
        <v>12730</v>
      </c>
      <c r="D32" s="2">
        <v>2305</v>
      </c>
      <c r="E32" s="2">
        <v>18</v>
      </c>
      <c r="F32" s="2">
        <v>0</v>
      </c>
      <c r="G32" s="2">
        <v>0</v>
      </c>
      <c r="H32" s="2">
        <v>23</v>
      </c>
      <c r="I32" s="2">
        <v>15</v>
      </c>
      <c r="J32" s="2">
        <v>1</v>
      </c>
      <c r="K32" s="2">
        <v>0</v>
      </c>
      <c r="L32" s="2">
        <v>0</v>
      </c>
      <c r="M32" s="6">
        <f t="shared" si="0"/>
        <v>15123</v>
      </c>
      <c r="N32" s="23" t="s">
        <v>141</v>
      </c>
    </row>
    <row r="33" spans="1:14" x14ac:dyDescent="0.25">
      <c r="A33" s="64" t="s">
        <v>41</v>
      </c>
      <c r="B33" s="65">
        <v>35</v>
      </c>
      <c r="C33" s="65">
        <v>3086</v>
      </c>
      <c r="D33" s="65">
        <v>2083</v>
      </c>
      <c r="E33" s="65">
        <v>25</v>
      </c>
      <c r="F33" s="65">
        <v>1</v>
      </c>
      <c r="G33" s="65">
        <v>1</v>
      </c>
      <c r="H33" s="65">
        <v>115</v>
      </c>
      <c r="I33" s="65">
        <v>78</v>
      </c>
      <c r="J33" s="65">
        <v>3</v>
      </c>
      <c r="K33" s="65">
        <v>0</v>
      </c>
      <c r="L33" s="65">
        <v>0</v>
      </c>
      <c r="M33" s="84">
        <f t="shared" si="0"/>
        <v>5427</v>
      </c>
      <c r="N33" s="23" t="s">
        <v>142</v>
      </c>
    </row>
    <row r="34" spans="1:14" x14ac:dyDescent="0.25">
      <c r="A34" s="35" t="s">
        <v>42</v>
      </c>
      <c r="B34" s="2">
        <v>51</v>
      </c>
      <c r="C34" s="2">
        <v>35744</v>
      </c>
      <c r="D34" s="2">
        <v>8252</v>
      </c>
      <c r="E34" s="2">
        <v>117</v>
      </c>
      <c r="F34" s="2">
        <v>27</v>
      </c>
      <c r="G34" s="2">
        <v>11</v>
      </c>
      <c r="H34" s="2">
        <v>155</v>
      </c>
      <c r="I34" s="2">
        <v>53</v>
      </c>
      <c r="J34" s="2">
        <v>23</v>
      </c>
      <c r="K34" s="2">
        <v>4</v>
      </c>
      <c r="L34" s="2">
        <v>20</v>
      </c>
      <c r="M34" s="6">
        <f t="shared" si="0"/>
        <v>44457</v>
      </c>
      <c r="N34" s="23" t="s">
        <v>215</v>
      </c>
    </row>
    <row r="35" spans="1:14" x14ac:dyDescent="0.25">
      <c r="A35" s="64" t="s">
        <v>43</v>
      </c>
      <c r="B35" s="65">
        <v>23</v>
      </c>
      <c r="C35" s="65">
        <v>1392</v>
      </c>
      <c r="D35" s="65">
        <v>649</v>
      </c>
      <c r="E35" s="65">
        <v>0</v>
      </c>
      <c r="F35" s="65">
        <v>0</v>
      </c>
      <c r="G35" s="65">
        <v>1</v>
      </c>
      <c r="H35" s="65">
        <v>64</v>
      </c>
      <c r="I35" s="65">
        <v>17</v>
      </c>
      <c r="J35" s="65">
        <v>3</v>
      </c>
      <c r="K35" s="65">
        <v>0</v>
      </c>
      <c r="L35" s="65">
        <v>0</v>
      </c>
      <c r="M35" s="84">
        <f t="shared" si="0"/>
        <v>2149</v>
      </c>
      <c r="N35" s="23" t="s">
        <v>143</v>
      </c>
    </row>
    <row r="36" spans="1:14" x14ac:dyDescent="0.25">
      <c r="A36" s="35" t="s">
        <v>44</v>
      </c>
      <c r="B36" s="2">
        <v>157</v>
      </c>
      <c r="C36" s="2">
        <v>27583</v>
      </c>
      <c r="D36" s="2">
        <v>6215</v>
      </c>
      <c r="E36" s="2">
        <v>67</v>
      </c>
      <c r="F36" s="2">
        <v>4</v>
      </c>
      <c r="G36" s="2">
        <v>5</v>
      </c>
      <c r="H36" s="2">
        <v>61</v>
      </c>
      <c r="I36" s="2">
        <v>22</v>
      </c>
      <c r="J36" s="2">
        <v>1</v>
      </c>
      <c r="K36" s="2">
        <v>0</v>
      </c>
      <c r="L36" s="2">
        <v>0</v>
      </c>
      <c r="M36" s="6">
        <f t="shared" si="0"/>
        <v>34115</v>
      </c>
      <c r="N36" s="23" t="s">
        <v>144</v>
      </c>
    </row>
    <row r="37" spans="1:14" x14ac:dyDescent="0.25">
      <c r="A37" s="64" t="s">
        <v>45</v>
      </c>
      <c r="B37" s="65">
        <v>49</v>
      </c>
      <c r="C37" s="65">
        <v>5238</v>
      </c>
      <c r="D37" s="65">
        <v>841</v>
      </c>
      <c r="E37" s="65">
        <v>8</v>
      </c>
      <c r="F37" s="65">
        <v>0</v>
      </c>
      <c r="G37" s="65">
        <v>0</v>
      </c>
      <c r="H37" s="65">
        <v>50</v>
      </c>
      <c r="I37" s="65">
        <v>16</v>
      </c>
      <c r="J37" s="65">
        <v>0</v>
      </c>
      <c r="K37" s="65">
        <v>0</v>
      </c>
      <c r="L37" s="65">
        <v>0</v>
      </c>
      <c r="M37" s="84">
        <f t="shared" si="0"/>
        <v>6202</v>
      </c>
      <c r="N37" s="23" t="s">
        <v>145</v>
      </c>
    </row>
    <row r="38" spans="1:14" x14ac:dyDescent="0.25">
      <c r="A38" s="35" t="s">
        <v>46</v>
      </c>
      <c r="B38" s="2">
        <v>2</v>
      </c>
      <c r="C38" s="2">
        <v>2508</v>
      </c>
      <c r="D38" s="2">
        <v>1170</v>
      </c>
      <c r="E38" s="2">
        <v>3</v>
      </c>
      <c r="F38" s="2">
        <v>0</v>
      </c>
      <c r="G38" s="2">
        <v>0</v>
      </c>
      <c r="H38" s="2">
        <v>12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3701</v>
      </c>
      <c r="N38" s="23" t="s">
        <v>146</v>
      </c>
    </row>
    <row r="39" spans="1:14" ht="9.75" customHeight="1" x14ac:dyDescent="0.25">
      <c r="A39" s="15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4" ht="24.75" customHeight="1" x14ac:dyDescent="0.25">
      <c r="A40" s="56" t="s">
        <v>63</v>
      </c>
      <c r="B40" s="57">
        <f t="shared" ref="B40:M40" si="1">SUM(B7:B38)</f>
        <v>5183</v>
      </c>
      <c r="C40" s="57">
        <f t="shared" si="1"/>
        <v>575989</v>
      </c>
      <c r="D40" s="57">
        <f t="shared" si="1"/>
        <v>125169</v>
      </c>
      <c r="E40" s="57">
        <f t="shared" si="1"/>
        <v>957</v>
      </c>
      <c r="F40" s="57">
        <f t="shared" si="1"/>
        <v>112</v>
      </c>
      <c r="G40" s="57">
        <f t="shared" si="1"/>
        <v>166</v>
      </c>
      <c r="H40" s="57">
        <f t="shared" si="1"/>
        <v>3176</v>
      </c>
      <c r="I40" s="57">
        <f t="shared" si="1"/>
        <v>793</v>
      </c>
      <c r="J40" s="57">
        <f t="shared" si="1"/>
        <v>141</v>
      </c>
      <c r="K40" s="57">
        <f t="shared" si="1"/>
        <v>18</v>
      </c>
      <c r="L40" s="57">
        <f t="shared" si="1"/>
        <v>72</v>
      </c>
      <c r="M40" s="57">
        <f t="shared" si="1"/>
        <v>711776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2025-03-01T00:43:07Z</dcterms:modified>
</cp:coreProperties>
</file>